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4"/>
  <workbookPr defaultThemeVersion="124226"/>
  <mc:AlternateContent xmlns:mc="http://schemas.openxmlformats.org/markup-compatibility/2006">
    <mc:Choice Requires="x15">
      <x15ac:absPath xmlns:x15ac="http://schemas.microsoft.com/office/spreadsheetml/2010/11/ac" url="P:\Payroll\1 STATE\State Time Sheets\state leave reports- time sheets\STATE Time sheets\"/>
    </mc:Choice>
  </mc:AlternateContent>
  <xr:revisionPtr revIDLastSave="0" documentId="8_{8D81C1B4-A2EA-49C8-B65B-CED0DA185169}" xr6:coauthVersionLast="36" xr6:coauthVersionMax="36" xr10:uidLastSave="{00000000-0000-0000-0000-000000000000}"/>
  <workbookProtection workbookPassword="CE8E" lockStructure="1"/>
  <bookViews>
    <workbookView xWindow="120" yWindow="180" windowWidth="15600" windowHeight="10395" xr2:uid="{00000000-000D-0000-FFFF-FFFF00000000}"/>
  </bookViews>
  <sheets>
    <sheet name="Time Report" sheetId="1" r:id="rId1"/>
    <sheet name="Sheet2" sheetId="2" state="hidden" r:id="rId2"/>
    <sheet name="List" sheetId="3" state="hidden" r:id="rId3"/>
  </sheets>
  <definedNames>
    <definedName name="_xlnm.Print_Area" localSheetId="0">'Time Report'!$A$1:$V$42</definedName>
  </definedNames>
  <calcPr calcId="191029"/>
</workbook>
</file>

<file path=xl/calcChain.xml><?xml version="1.0" encoding="utf-8"?>
<calcChain xmlns="http://schemas.openxmlformats.org/spreadsheetml/2006/main">
  <c r="S3" i="1" l="1"/>
  <c r="A10" i="1"/>
  <c r="AA24" i="1"/>
  <c r="AA23" i="1"/>
  <c r="AA22" i="1"/>
  <c r="AA21" i="1"/>
  <c r="AA20" i="1"/>
  <c r="AA19" i="1"/>
  <c r="AA18" i="1"/>
  <c r="AA16" i="1"/>
  <c r="AA15" i="1"/>
  <c r="AA14" i="1"/>
  <c r="AA13" i="1"/>
  <c r="AA12" i="1"/>
  <c r="AA11" i="1"/>
  <c r="AA10" i="1"/>
  <c r="AB24" i="1"/>
  <c r="AB23" i="1"/>
  <c r="AB22" i="1"/>
  <c r="AB21" i="1"/>
  <c r="AB20" i="1"/>
  <c r="AB19" i="1"/>
  <c r="AB18" i="1"/>
  <c r="AB11" i="1"/>
  <c r="AB12" i="1"/>
  <c r="AB13" i="1"/>
  <c r="AB14" i="1"/>
  <c r="AB15" i="1"/>
  <c r="AB16" i="1"/>
  <c r="AB10" i="1"/>
  <c r="V25" i="1"/>
  <c r="J31" i="1" s="1"/>
  <c r="AA25" i="1" l="1"/>
  <c r="AB25" i="1"/>
  <c r="S25" i="1" s="1"/>
  <c r="J32" i="1"/>
  <c r="J34" i="1" l="1"/>
  <c r="Y24" i="1"/>
  <c r="Y23" i="1"/>
  <c r="Y22" i="1"/>
  <c r="Y21" i="1"/>
  <c r="Y20" i="1"/>
  <c r="Y19" i="1"/>
  <c r="Y18" i="1"/>
  <c r="Y16" i="1"/>
  <c r="Y15" i="1"/>
  <c r="Y14" i="1"/>
  <c r="Y13" i="1"/>
  <c r="Y12" i="1"/>
  <c r="Y11" i="1"/>
  <c r="Y10" i="1"/>
  <c r="Z24" i="1"/>
  <c r="Z23" i="1"/>
  <c r="Z22" i="1"/>
  <c r="Z21" i="1"/>
  <c r="Z20" i="1"/>
  <c r="Z19" i="1"/>
  <c r="Z18" i="1"/>
  <c r="Z16" i="1"/>
  <c r="Z15" i="1"/>
  <c r="Z14" i="1"/>
  <c r="Z13" i="1"/>
  <c r="Z12" i="1"/>
  <c r="Z11" i="1"/>
  <c r="Z10" i="1"/>
  <c r="R25" i="1"/>
  <c r="Q25" i="1"/>
  <c r="X24" i="1"/>
  <c r="X23" i="1"/>
  <c r="X22" i="1"/>
  <c r="X21" i="1"/>
  <c r="X20" i="1"/>
  <c r="X19" i="1"/>
  <c r="X18" i="1"/>
  <c r="X11" i="1"/>
  <c r="X12" i="1"/>
  <c r="X13" i="1"/>
  <c r="X14" i="1"/>
  <c r="X15" i="1"/>
  <c r="X16" i="1"/>
  <c r="X10" i="1"/>
  <c r="K24" i="1"/>
  <c r="L24" i="1" s="1"/>
  <c r="K23" i="1"/>
  <c r="L23" i="1" s="1"/>
  <c r="K22" i="1"/>
  <c r="L22" i="1" s="1"/>
  <c r="K21" i="1"/>
  <c r="L21" i="1" s="1"/>
  <c r="K20" i="1"/>
  <c r="L20" i="1" s="1"/>
  <c r="K19" i="1"/>
  <c r="L19" i="1" s="1"/>
  <c r="K18" i="1"/>
  <c r="L18" i="1" s="1"/>
  <c r="K16" i="1"/>
  <c r="L16" i="1" s="1"/>
  <c r="K15" i="1"/>
  <c r="L15" i="1" s="1"/>
  <c r="K13" i="1"/>
  <c r="L13" i="1" s="1"/>
  <c r="K12" i="1"/>
  <c r="L12" i="1" s="1"/>
  <c r="K11" i="1"/>
  <c r="L11" i="1" s="1"/>
  <c r="K10" i="1"/>
  <c r="L10" i="1" s="1"/>
  <c r="K14" i="1"/>
  <c r="L14" i="1" s="1"/>
  <c r="A11" i="1"/>
  <c r="A12" i="1" s="1"/>
  <c r="A13" i="1" s="1"/>
  <c r="A14" i="1" s="1"/>
  <c r="A15" i="1" s="1"/>
  <c r="A16" i="1" s="1"/>
  <c r="A18" i="1" s="1"/>
  <c r="A19" i="1" s="1"/>
  <c r="A20" i="1" s="1"/>
  <c r="A21" i="1" s="1"/>
  <c r="A22" i="1" s="1"/>
  <c r="A23" i="1" s="1"/>
  <c r="A24" i="1" s="1"/>
  <c r="Z25" i="1" l="1"/>
  <c r="I33" i="1" s="1"/>
  <c r="X25" i="1"/>
  <c r="G31" i="1" s="1"/>
  <c r="Y25" i="1"/>
  <c r="G33" i="1" l="1"/>
  <c r="H33" i="1"/>
  <c r="AH25" i="1"/>
  <c r="AM25" i="1"/>
  <c r="AL25" i="1"/>
  <c r="M25" i="1"/>
  <c r="D31" i="1" s="1"/>
  <c r="D32" i="1" s="1"/>
  <c r="D34" i="1" s="1"/>
  <c r="P25" i="1"/>
  <c r="N25" i="1"/>
  <c r="O25" i="1"/>
  <c r="AG25" i="1"/>
  <c r="G32" i="1" s="1"/>
  <c r="AI25" i="1"/>
  <c r="U25" i="1"/>
  <c r="I31" i="1" s="1"/>
  <c r="I32" i="1" s="1"/>
  <c r="F31" i="1" l="1"/>
  <c r="F32" i="1" s="1"/>
  <c r="F34" i="1" s="1"/>
  <c r="E31" i="1"/>
  <c r="E32" i="1" s="1"/>
  <c r="E34" i="1" s="1"/>
  <c r="H31" i="1"/>
  <c r="H32" i="1" s="1"/>
  <c r="H34" i="1" s="1"/>
  <c r="L25" i="1"/>
  <c r="AN25" i="1" s="1"/>
  <c r="I34" i="1"/>
  <c r="G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Dave Dzwonkowski</author>
  </authors>
  <commentList>
    <comment ref="AB8" authorId="0" shapeId="0" xr:uid="{00000000-0006-0000-0000-000001000000}">
      <text>
        <r>
          <rPr>
            <b/>
            <sz val="8"/>
            <color indexed="81"/>
            <rFont val="Tahoma"/>
            <family val="2"/>
          </rPr>
          <t>Dave Dzwonkowski:</t>
        </r>
        <r>
          <rPr>
            <sz val="8"/>
            <color indexed="81"/>
            <rFont val="Tahoma"/>
            <family val="2"/>
          </rPr>
          <t xml:space="preserve">
This shows only the hours for "Earned" because they count against the Time Off Banks.  If paid, money is received so banks are not impacted</t>
        </r>
      </text>
    </comment>
  </commentList>
</comments>
</file>

<file path=xl/sharedStrings.xml><?xml version="1.0" encoding="utf-8"?>
<sst xmlns="http://schemas.openxmlformats.org/spreadsheetml/2006/main" count="157" uniqueCount="87">
  <si>
    <t>Accrual Summary</t>
  </si>
  <si>
    <t>Sick Leave</t>
  </si>
  <si>
    <t>Pers Leave</t>
  </si>
  <si>
    <t>Comp Time</t>
  </si>
  <si>
    <t>Regular Hol</t>
  </si>
  <si>
    <t>Floating Hol</t>
  </si>
  <si>
    <t>Remarks</t>
  </si>
  <si>
    <t>Beginning Balance</t>
  </si>
  <si>
    <t>Time Used</t>
  </si>
  <si>
    <t>Sub Total</t>
  </si>
  <si>
    <t>Time Earned</t>
  </si>
  <si>
    <t xml:space="preserve">Date </t>
  </si>
  <si>
    <t>Day</t>
  </si>
  <si>
    <t xml:space="preserve">In </t>
  </si>
  <si>
    <t>Out</t>
  </si>
  <si>
    <t>In</t>
  </si>
  <si>
    <t>Total Hours</t>
  </si>
  <si>
    <t>Overtime</t>
  </si>
  <si>
    <t>Holiday</t>
  </si>
  <si>
    <t>Worked</t>
  </si>
  <si>
    <t>Family</t>
  </si>
  <si>
    <t>Personal</t>
  </si>
  <si>
    <t>Paid</t>
  </si>
  <si>
    <t>Regular</t>
  </si>
  <si>
    <t>Floating</t>
  </si>
  <si>
    <t>Totals</t>
  </si>
  <si>
    <t>USED</t>
  </si>
  <si>
    <t>EARNED</t>
  </si>
  <si>
    <t>TOTALS</t>
  </si>
  <si>
    <t>THURS</t>
  </si>
  <si>
    <t>FRI</t>
  </si>
  <si>
    <t>SAT</t>
  </si>
  <si>
    <t>SUN</t>
  </si>
  <si>
    <t>MON</t>
  </si>
  <si>
    <t>TUES</t>
  </si>
  <si>
    <t>WED</t>
  </si>
  <si>
    <t>Vacation Leave</t>
  </si>
  <si>
    <t xml:space="preserve">NAME: </t>
  </si>
  <si>
    <t>Minutes Tardy</t>
  </si>
  <si>
    <t>Hours Worked</t>
  </si>
  <si>
    <t xml:space="preserve">Personal Leave </t>
  </si>
  <si>
    <t>OVERTIME</t>
  </si>
  <si>
    <t>Ending Balance</t>
  </si>
  <si>
    <t>Employee Signature</t>
  </si>
  <si>
    <t>Date</t>
  </si>
  <si>
    <t>Closed</t>
  </si>
  <si>
    <t>Open</t>
  </si>
  <si>
    <t>Immediate Supervisor</t>
  </si>
  <si>
    <t>Title</t>
  </si>
  <si>
    <t>I have examined the above entries and certify them to be correct</t>
  </si>
  <si>
    <t>*** Time off charged against VL, SL, PL, CT, or HOL is considered as time worked for Overtime purposes</t>
  </si>
  <si>
    <t>Vacation</t>
  </si>
  <si>
    <t>Time</t>
  </si>
  <si>
    <t>DO NOT ERASE BELOW THIS LINE</t>
  </si>
  <si>
    <t>Lists for Above Selections</t>
  </si>
  <si>
    <t>Off</t>
  </si>
  <si>
    <t>Pass</t>
  </si>
  <si>
    <t>Section 21.12</t>
  </si>
  <si>
    <t>Normal Work Day</t>
  </si>
  <si>
    <t>Flex</t>
  </si>
  <si>
    <t xml:space="preserve">OFFICE: </t>
  </si>
  <si>
    <t>Select Option</t>
  </si>
  <si>
    <t>Comp</t>
  </si>
  <si>
    <t>Earned</t>
  </si>
  <si>
    <t>Paid?</t>
  </si>
  <si>
    <t>Time and Attendance link:</t>
  </si>
  <si>
    <t>www.cs.state.ny.us/attend_leave_manual/index.cfm</t>
  </si>
  <si>
    <t>Administrative update link:</t>
  </si>
  <si>
    <t>http://www.esf.edu/au/default.htm</t>
  </si>
  <si>
    <t xml:space="preserve">General rules: </t>
  </si>
  <si>
    <t>I hereby certify that hours and days indicated represent time worked by this employee; that charges to Vacation Leave, Sick Leave, Personal Leave, Compensatory Time or Holiday have my approval and that Overtime was indicated in order to perform essential duties of this office which could not be done during the normal office hours.</t>
  </si>
  <si>
    <t>Furlough</t>
  </si>
  <si>
    <t>Furlough Days</t>
  </si>
  <si>
    <r>
      <t xml:space="preserve"> </t>
    </r>
    <r>
      <rPr>
        <u/>
        <sz val="10"/>
        <color rgb="FF00B050"/>
        <rFont val="Cambria"/>
        <family val="1"/>
      </rPr>
      <t>INSTRUCTIONS</t>
    </r>
    <r>
      <rPr>
        <sz val="10"/>
        <color rgb="FF00B050"/>
        <rFont val="Cambria"/>
        <family val="1"/>
      </rPr>
      <t xml:space="preserve">: record Hours "In" and "Out" on a </t>
    </r>
    <r>
      <rPr>
        <b/>
        <sz val="10"/>
        <color rgb="FF00B050"/>
        <rFont val="Cambria"/>
        <family val="1"/>
      </rPr>
      <t>DAILY BASIS</t>
    </r>
    <r>
      <rPr>
        <sz val="10"/>
        <color rgb="FF00B050"/>
        <rFont val="Cambria"/>
        <family val="1"/>
      </rPr>
      <t xml:space="preserve"> using quarter hour increments and use drop down box and make selection</t>
    </r>
  </si>
  <si>
    <t>Jury Duty</t>
  </si>
  <si>
    <t>Observed Holiday</t>
  </si>
  <si>
    <t>Workers Comp</t>
  </si>
  <si>
    <t>Open/Float</t>
  </si>
  <si>
    <r>
      <t xml:space="preserve">ANNIVERSARY DATE </t>
    </r>
    <r>
      <rPr>
        <b/>
        <sz val="8"/>
        <color rgb="FF00CC00"/>
        <rFont val="Arial"/>
        <family val="2"/>
      </rPr>
      <t>(mm/dd/yyyy)</t>
    </r>
    <r>
      <rPr>
        <b/>
        <sz val="11"/>
        <color theme="1"/>
        <rFont val="Arial"/>
        <family val="2"/>
      </rPr>
      <t xml:space="preserve">: </t>
    </r>
  </si>
  <si>
    <r>
      <t xml:space="preserve">PAY PERIOD </t>
    </r>
    <r>
      <rPr>
        <b/>
        <sz val="8"/>
        <color rgb="FF00CC00"/>
        <rFont val="Arial"/>
        <family val="2"/>
      </rPr>
      <t>(mm/dd/yyyy)</t>
    </r>
    <r>
      <rPr>
        <b/>
        <sz val="11"/>
        <color theme="1"/>
        <rFont val="Arial"/>
        <family val="2"/>
      </rPr>
      <t xml:space="preserve">: </t>
    </r>
  </si>
  <si>
    <t>Hoilidays</t>
  </si>
  <si>
    <t>vs Banks</t>
  </si>
  <si>
    <t>Sum of "Earned" Only</t>
  </si>
  <si>
    <t>Furlough (DRL)</t>
  </si>
  <si>
    <t>CLASSIFIED TIME RECORD - SUNY COLLEGE OF ENVIRONMENTAL SCIENCE AND FORESTRY</t>
  </si>
  <si>
    <t>http://www.esf.edu/business/documents/classified-general-rules.docx</t>
  </si>
  <si>
    <t>2020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</si>
</sst>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h:mm\ AM/PM;@"/>
    <numFmt numFmtId="165" formatCode="[h]:mm:ss;@"/>
    <numFmt numFmtId="166" formatCode="m/d/yy;@"/>
    <numFmt numFmtId="167" formatCode="ddd"/>
  </numFmts>
  <fonts count="45" x14ac:knownFonts="1">
    <font>
      <sz val="11"/>
      <color theme="1"/>
      <name val="Calibri"/>
      <family val="2"/>
      <scheme val="minor"/>
    </font>
    <font>
      <sz val="11"/>
      <color theme="1"/>
      <name val="Arial"/>
      <family val="2"/>
    </font>
    <font>
      <b/>
      <sz val="11"/>
      <color theme="1"/>
      <name val="Arial"/>
      <family val="2"/>
    </font>
    <font>
      <sz val="10"/>
      <color rgb="FF000000"/>
      <name val="Arial"/>
      <family val="2"/>
    </font>
    <font>
      <sz val="9"/>
      <color rgb="FF000000"/>
      <name val="Arial"/>
      <family val="2"/>
    </font>
    <font>
      <b/>
      <sz val="9"/>
      <color rgb="FF000000"/>
      <name val="Arial"/>
      <family val="2"/>
    </font>
    <font>
      <sz val="11"/>
      <color rgb="FF000000"/>
      <name val="Arial"/>
      <family val="2"/>
    </font>
    <font>
      <sz val="11"/>
      <name val="Arial"/>
      <family val="2"/>
    </font>
    <font>
      <b/>
      <sz val="10"/>
      <color rgb="FF000000"/>
      <name val="Arial"/>
      <family val="2"/>
    </font>
    <font>
      <sz val="10"/>
      <name val="Arial"/>
      <family val="2"/>
    </font>
    <font>
      <b/>
      <sz val="8"/>
      <color rgb="FF000000"/>
      <name val="Arial"/>
      <family val="2"/>
    </font>
    <font>
      <b/>
      <sz val="12"/>
      <color theme="1"/>
      <name val="Arial"/>
      <family val="2"/>
    </font>
    <font>
      <sz val="9"/>
      <name val="Arial"/>
      <family val="2"/>
    </font>
    <font>
      <sz val="9"/>
      <color theme="1"/>
      <name val="Arial"/>
      <family val="2"/>
    </font>
    <font>
      <b/>
      <sz val="9"/>
      <color theme="1"/>
      <name val="Arial"/>
      <family val="2"/>
    </font>
    <font>
      <b/>
      <sz val="16"/>
      <color theme="1"/>
      <name val="Arial"/>
      <family val="2"/>
    </font>
    <font>
      <sz val="8"/>
      <color theme="0"/>
      <name val="Arial"/>
      <family val="2"/>
    </font>
    <font>
      <b/>
      <sz val="8"/>
      <color theme="0"/>
      <name val="Arial"/>
      <family val="2"/>
    </font>
    <font>
      <b/>
      <sz val="11"/>
      <color rgb="FF000000"/>
      <name val="Arial"/>
      <family val="2"/>
    </font>
    <font>
      <b/>
      <sz val="9"/>
      <color theme="1"/>
      <name val="Arial Narrow"/>
      <family val="2"/>
    </font>
    <font>
      <b/>
      <sz val="10"/>
      <color rgb="FF00B050"/>
      <name val="Cambria"/>
      <family val="1"/>
    </font>
    <font>
      <b/>
      <sz val="11"/>
      <color rgb="FF0070C0"/>
      <name val="Arial"/>
      <family val="2"/>
    </font>
    <font>
      <b/>
      <sz val="12"/>
      <color rgb="FF0070C0"/>
      <name val="Arial"/>
      <family val="2"/>
    </font>
    <font>
      <sz val="9"/>
      <color rgb="FF0070C0"/>
      <name val="Arial"/>
      <family val="2"/>
    </font>
    <font>
      <sz val="8"/>
      <color theme="1"/>
      <name val="Arial"/>
      <family val="2"/>
    </font>
    <font>
      <b/>
      <sz val="28"/>
      <color theme="0"/>
      <name val="Arial"/>
      <family val="2"/>
    </font>
    <font>
      <b/>
      <sz val="10"/>
      <color theme="0"/>
      <name val="Arial"/>
      <family val="2"/>
    </font>
    <font>
      <sz val="8"/>
      <name val="Arial"/>
      <family val="2"/>
    </font>
    <font>
      <sz val="7"/>
      <color rgb="FF000000"/>
      <name val="Arial"/>
      <family val="2"/>
    </font>
    <font>
      <sz val="10"/>
      <color rgb="FF0070C0"/>
      <name val="Arial"/>
      <family val="2"/>
    </font>
    <font>
      <sz val="7"/>
      <name val="Arial"/>
      <family val="2"/>
    </font>
    <font>
      <sz val="11"/>
      <color rgb="FF0070C0"/>
      <name val="Arial"/>
      <family val="2"/>
    </font>
    <font>
      <u/>
      <sz val="11"/>
      <color theme="10"/>
      <name val="Calibri"/>
      <family val="2"/>
    </font>
    <font>
      <sz val="10"/>
      <color rgb="FF00B050"/>
      <name val="Cambria"/>
      <family val="1"/>
    </font>
    <font>
      <u/>
      <sz val="10"/>
      <color rgb="FF00B050"/>
      <name val="Cambria"/>
      <family val="1"/>
    </font>
    <font>
      <b/>
      <sz val="8"/>
      <color theme="1"/>
      <name val="Arial Narrow"/>
      <family val="2"/>
    </font>
    <font>
      <sz val="10"/>
      <color theme="1"/>
      <name val="Arial"/>
      <family val="2"/>
    </font>
    <font>
      <b/>
      <sz val="8"/>
      <color rgb="FF00CC00"/>
      <name val="Arial"/>
      <family val="2"/>
    </font>
    <font>
      <b/>
      <sz val="8"/>
      <color theme="1"/>
      <name val="Arial"/>
      <family val="2"/>
    </font>
    <font>
      <sz val="8"/>
      <color indexed="81"/>
      <name val="Tahoma"/>
      <family val="2"/>
    </font>
    <font>
      <b/>
      <sz val="8"/>
      <color indexed="81"/>
      <name val="Tahoma"/>
      <family val="2"/>
    </font>
    <font>
      <sz val="8"/>
      <color theme="1"/>
      <name val="Arial Narrow"/>
      <family val="2"/>
    </font>
    <font>
      <b/>
      <sz val="8"/>
      <color theme="1"/>
      <name val="Bodoni MT Condensed"/>
      <family val="1"/>
    </font>
    <font>
      <u/>
      <sz val="11"/>
      <color rgb="FF0000CC"/>
      <name val="Calibri"/>
      <family val="2"/>
    </font>
    <font>
      <sz val="9"/>
      <color rgb="FF0000CC"/>
      <name val="Arial"/>
      <family val="2"/>
    </font>
  </fonts>
  <fills count="13">
    <fill>
      <patternFill patternType="none"/>
    </fill>
    <fill>
      <patternFill patternType="gray125"/>
    </fill>
    <fill>
      <patternFill patternType="solid">
        <fgColor rgb="FFEEECE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1"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2060"/>
        <bgColor indexed="64"/>
      </patternFill>
    </fill>
    <fill>
      <patternFill patternType="solid">
        <fgColor rgb="FFFF0000"/>
        <bgColor indexed="64"/>
      </patternFill>
    </fill>
  </fills>
  <borders count="108">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top style="hair">
        <color indexed="64"/>
      </top>
      <bottom style="hair">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bottom style="hair">
        <color indexed="64"/>
      </bottom>
      <diagonal/>
    </border>
    <border>
      <left/>
      <right/>
      <top style="hair">
        <color indexed="64"/>
      </top>
      <bottom/>
      <diagonal/>
    </border>
    <border>
      <left style="medium">
        <color indexed="64"/>
      </left>
      <right style="hair">
        <color indexed="64"/>
      </right>
      <top style="hair">
        <color indexed="64"/>
      </top>
      <bottom/>
      <diagonal/>
    </border>
    <border>
      <left style="hair">
        <color indexed="64"/>
      </left>
      <right/>
      <top style="medium">
        <color indexed="64"/>
      </top>
      <bottom style="medium">
        <color indexed="64"/>
      </bottom>
      <diagonal/>
    </border>
    <border>
      <left style="medium">
        <color indexed="64"/>
      </left>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dashed">
        <color indexed="64"/>
      </left>
      <right/>
      <top style="medium">
        <color indexed="64"/>
      </top>
      <bottom style="dashed">
        <color indexed="64"/>
      </bottom>
      <diagonal/>
    </border>
    <border>
      <left/>
      <right style="dashed">
        <color indexed="64"/>
      </right>
      <top style="medium">
        <color indexed="64"/>
      </top>
      <bottom style="dashed">
        <color indexed="64"/>
      </bottom>
      <diagonal/>
    </border>
  </borders>
  <cellStyleXfs count="2">
    <xf numFmtId="0" fontId="0" fillId="0" borderId="0"/>
    <xf numFmtId="0" fontId="32" fillId="0" borderId="0" applyNumberFormat="0" applyFill="0" applyBorder="0" applyAlignment="0" applyProtection="0">
      <alignment vertical="top"/>
      <protection locked="0"/>
    </xf>
  </cellStyleXfs>
  <cellXfs count="305">
    <xf numFmtId="0" fontId="0" fillId="0" borderId="0" xfId="0"/>
    <xf numFmtId="0" fontId="1" fillId="0" borderId="0" xfId="0" applyFont="1"/>
    <xf numFmtId="0" fontId="2" fillId="0" borderId="0" xfId="0" applyFont="1"/>
    <xf numFmtId="0" fontId="4" fillId="0" borderId="2" xfId="0" applyFont="1" applyBorder="1" applyAlignment="1">
      <alignment horizontal="center"/>
    </xf>
    <xf numFmtId="0" fontId="4" fillId="3" borderId="2" xfId="0" applyFont="1" applyFill="1" applyBorder="1" applyAlignment="1">
      <alignment horizontal="center"/>
    </xf>
    <xf numFmtId="0" fontId="4" fillId="3" borderId="9" xfId="0" applyFont="1" applyFill="1" applyBorder="1" applyAlignment="1">
      <alignment horizontal="center"/>
    </xf>
    <xf numFmtId="0" fontId="4" fillId="3" borderId="10" xfId="0" applyFont="1" applyFill="1" applyBorder="1" applyAlignment="1">
      <alignment horizontal="center"/>
    </xf>
    <xf numFmtId="0" fontId="4" fillId="0" borderId="7" xfId="0" applyFont="1" applyBorder="1" applyAlignment="1">
      <alignment horizontal="center"/>
    </xf>
    <xf numFmtId="0" fontId="1" fillId="0" borderId="0" xfId="0" applyFont="1" applyAlignment="1">
      <alignment horizontal="center"/>
    </xf>
    <xf numFmtId="0" fontId="4" fillId="3" borderId="8" xfId="0" applyFont="1" applyFill="1" applyBorder="1"/>
    <xf numFmtId="0" fontId="4" fillId="0" borderId="7" xfId="0" applyFont="1" applyBorder="1"/>
    <xf numFmtId="0" fontId="3" fillId="3" borderId="7" xfId="0" applyFont="1" applyFill="1" applyBorder="1"/>
    <xf numFmtId="0" fontId="3" fillId="0" borderId="7" xfId="0" applyFont="1" applyBorder="1"/>
    <xf numFmtId="0" fontId="3" fillId="6" borderId="7" xfId="0" applyFont="1" applyFill="1" applyBorder="1"/>
    <xf numFmtId="0" fontId="1" fillId="3" borderId="7" xfId="0" applyFont="1" applyFill="1" applyBorder="1"/>
    <xf numFmtId="0" fontId="1" fillId="2" borderId="7" xfId="0" applyFont="1" applyFill="1" applyBorder="1"/>
    <xf numFmtId="0" fontId="3" fillId="5" borderId="3" xfId="0" applyFont="1" applyFill="1" applyBorder="1"/>
    <xf numFmtId="0" fontId="3" fillId="4" borderId="3" xfId="0" applyFont="1" applyFill="1" applyBorder="1"/>
    <xf numFmtId="0" fontId="3" fillId="4" borderId="6" xfId="0" applyFont="1" applyFill="1" applyBorder="1"/>
    <xf numFmtId="0" fontId="3" fillId="4" borderId="7" xfId="0" applyFont="1" applyFill="1" applyBorder="1"/>
    <xf numFmtId="0" fontId="1" fillId="0" borderId="14" xfId="0" applyFont="1" applyBorder="1"/>
    <xf numFmtId="0" fontId="2" fillId="0" borderId="14" xfId="0" applyFont="1" applyBorder="1" applyAlignment="1">
      <alignment horizontal="left" indent="1"/>
    </xf>
    <xf numFmtId="0" fontId="4" fillId="0" borderId="4" xfId="0" applyFont="1" applyBorder="1"/>
    <xf numFmtId="0" fontId="4" fillId="3" borderId="4" xfId="0" applyFont="1" applyFill="1" applyBorder="1"/>
    <xf numFmtId="0" fontId="4" fillId="3" borderId="0" xfId="0" applyFont="1" applyFill="1" applyBorder="1"/>
    <xf numFmtId="0" fontId="7" fillId="8" borderId="4" xfId="0" applyFont="1" applyFill="1" applyBorder="1"/>
    <xf numFmtId="0" fontId="7" fillId="8" borderId="0" xfId="0" applyFont="1" applyFill="1" applyBorder="1"/>
    <xf numFmtId="0" fontId="11" fillId="0" borderId="14" xfId="0" applyFont="1" applyBorder="1" applyAlignment="1">
      <alignment horizontal="left" indent="1"/>
    </xf>
    <xf numFmtId="0" fontId="5" fillId="0" borderId="18" xfId="0" applyFont="1" applyBorder="1" applyAlignment="1">
      <alignment horizontal="center" vertical="center"/>
    </xf>
    <xf numFmtId="0" fontId="1" fillId="0" borderId="0" xfId="0" applyFont="1" applyBorder="1"/>
    <xf numFmtId="0" fontId="2" fillId="0" borderId="24" xfId="0" applyFont="1" applyBorder="1" applyAlignment="1">
      <alignment horizontal="centerContinuous"/>
    </xf>
    <xf numFmtId="0" fontId="2" fillId="0" borderId="20" xfId="0" applyFont="1" applyBorder="1" applyAlignment="1">
      <alignment horizontal="centerContinuous"/>
    </xf>
    <xf numFmtId="0" fontId="5" fillId="0" borderId="17" xfId="0" applyFont="1" applyBorder="1" applyAlignment="1">
      <alignment horizontal="center" vertical="center"/>
    </xf>
    <xf numFmtId="0" fontId="1" fillId="0" borderId="0" xfId="0" applyFont="1" applyAlignment="1">
      <alignment horizontal="centerContinuous"/>
    </xf>
    <xf numFmtId="0" fontId="15" fillId="0" borderId="0" xfId="0" applyFont="1" applyAlignment="1">
      <alignment horizontal="centerContinuous"/>
    </xf>
    <xf numFmtId="0" fontId="16" fillId="0" borderId="0" xfId="0" applyFont="1" applyAlignment="1">
      <alignment horizontal="center"/>
    </xf>
    <xf numFmtId="0" fontId="17" fillId="0" borderId="0" xfId="0" applyFont="1" applyAlignment="1">
      <alignment horizontal="center"/>
    </xf>
    <xf numFmtId="0" fontId="13" fillId="0" borderId="0" xfId="0" applyFont="1"/>
    <xf numFmtId="0" fontId="14" fillId="0" borderId="0" xfId="0" applyFont="1" applyAlignment="1">
      <alignment horizontal="centerContinuous"/>
    </xf>
    <xf numFmtId="0" fontId="2" fillId="0" borderId="21" xfId="0" applyFont="1" applyBorder="1" applyAlignment="1">
      <alignment horizontal="centerContinuous"/>
    </xf>
    <xf numFmtId="0" fontId="2" fillId="0" borderId="5" xfId="0" applyFont="1" applyBorder="1" applyAlignment="1">
      <alignment horizontal="centerContinuous"/>
    </xf>
    <xf numFmtId="0" fontId="2" fillId="0" borderId="1" xfId="0" applyFont="1" applyBorder="1" applyAlignment="1">
      <alignment horizontal="centerContinuous"/>
    </xf>
    <xf numFmtId="14" fontId="19" fillId="0" borderId="12" xfId="0" applyNumberFormat="1" applyFont="1" applyBorder="1" applyAlignment="1">
      <alignment horizontal="center"/>
    </xf>
    <xf numFmtId="0" fontId="19" fillId="0" borderId="9" xfId="0" applyFont="1" applyBorder="1" applyAlignment="1">
      <alignment horizontal="center"/>
    </xf>
    <xf numFmtId="14" fontId="19" fillId="0" borderId="22" xfId="0" applyNumberFormat="1" applyFont="1" applyBorder="1" applyAlignment="1">
      <alignment horizontal="center"/>
    </xf>
    <xf numFmtId="0" fontId="19" fillId="0" borderId="2" xfId="0" applyFont="1" applyBorder="1" applyAlignment="1">
      <alignment horizontal="center"/>
    </xf>
    <xf numFmtId="14" fontId="19" fillId="0" borderId="11" xfId="0" applyNumberFormat="1" applyFont="1" applyBorder="1" applyAlignment="1">
      <alignment horizontal="center"/>
    </xf>
    <xf numFmtId="0" fontId="19" fillId="0" borderId="0" xfId="0" applyFont="1" applyBorder="1" applyAlignment="1">
      <alignment horizontal="center"/>
    </xf>
    <xf numFmtId="14" fontId="19" fillId="0" borderId="25" xfId="0" applyNumberFormat="1" applyFont="1" applyBorder="1" applyAlignment="1">
      <alignment horizontal="center"/>
    </xf>
    <xf numFmtId="0" fontId="19" fillId="0" borderId="4" xfId="0" applyFont="1" applyBorder="1" applyAlignment="1">
      <alignment horizontal="center"/>
    </xf>
    <xf numFmtId="14" fontId="19" fillId="0" borderId="13" xfId="0" applyNumberFormat="1" applyFont="1" applyBorder="1" applyAlignment="1">
      <alignment horizontal="center"/>
    </xf>
    <xf numFmtId="0" fontId="19" fillId="0" borderId="6" xfId="0" applyFont="1" applyBorder="1" applyAlignment="1">
      <alignment horizontal="center"/>
    </xf>
    <xf numFmtId="14" fontId="19" fillId="0" borderId="23" xfId="0" applyNumberFormat="1" applyFont="1" applyBorder="1" applyAlignment="1">
      <alignment horizontal="center"/>
    </xf>
    <xf numFmtId="0" fontId="19" fillId="0" borderId="3" xfId="0" applyFont="1" applyBorder="1" applyAlignment="1">
      <alignment horizontal="center"/>
    </xf>
    <xf numFmtId="164" fontId="4" fillId="0" borderId="41" xfId="0" applyNumberFormat="1" applyFont="1" applyBorder="1" applyAlignment="1">
      <alignment horizontal="center"/>
    </xf>
    <xf numFmtId="0" fontId="5" fillId="0" borderId="53" xfId="0" applyFont="1" applyBorder="1" applyAlignment="1">
      <alignment horizontal="center" vertical="center"/>
    </xf>
    <xf numFmtId="0" fontId="5" fillId="0" borderId="32" xfId="0" applyFont="1" applyBorder="1" applyAlignment="1">
      <alignment horizontal="center" vertical="center"/>
    </xf>
    <xf numFmtId="0" fontId="5" fillId="0" borderId="29" xfId="0" applyFont="1" applyBorder="1" applyAlignment="1">
      <alignment horizontal="center" vertical="center"/>
    </xf>
    <xf numFmtId="0" fontId="0" fillId="0" borderId="0" xfId="0" applyAlignment="1"/>
    <xf numFmtId="43" fontId="4" fillId="0" borderId="66" xfId="0" applyNumberFormat="1" applyFont="1" applyFill="1" applyBorder="1"/>
    <xf numFmtId="43" fontId="4" fillId="0" borderId="67" xfId="0" applyNumberFormat="1" applyFont="1" applyFill="1" applyBorder="1"/>
    <xf numFmtId="43" fontId="5" fillId="5" borderId="68" xfId="0" applyNumberFormat="1" applyFont="1" applyFill="1" applyBorder="1"/>
    <xf numFmtId="43" fontId="5" fillId="5" borderId="69" xfId="0" applyNumberFormat="1" applyFont="1" applyFill="1" applyBorder="1"/>
    <xf numFmtId="43" fontId="23" fillId="0" borderId="71" xfId="0" applyNumberFormat="1" applyFont="1" applyFill="1" applyBorder="1"/>
    <xf numFmtId="43" fontId="8" fillId="9" borderId="55" xfId="0" applyNumberFormat="1" applyFont="1" applyFill="1" applyBorder="1"/>
    <xf numFmtId="43" fontId="8" fillId="9" borderId="54" xfId="0" applyNumberFormat="1" applyFont="1" applyFill="1" applyBorder="1"/>
    <xf numFmtId="0" fontId="24" fillId="0" borderId="0" xfId="0" applyFont="1" applyAlignment="1">
      <alignment horizontal="center"/>
    </xf>
    <xf numFmtId="0" fontId="24" fillId="10" borderId="0" xfId="0" applyFont="1" applyFill="1" applyAlignment="1">
      <alignment horizontal="center"/>
    </xf>
    <xf numFmtId="18" fontId="24" fillId="10" borderId="0" xfId="0" applyNumberFormat="1" applyFont="1" applyFill="1" applyAlignment="1">
      <alignment horizontal="center"/>
    </xf>
    <xf numFmtId="0" fontId="25" fillId="11" borderId="0" xfId="0" applyFont="1" applyFill="1"/>
    <xf numFmtId="0" fontId="25" fillId="11" borderId="0" xfId="0" applyFont="1" applyFill="1" applyAlignment="1">
      <alignment horizontal="center"/>
    </xf>
    <xf numFmtId="0" fontId="1" fillId="11" borderId="0" xfId="0" applyFont="1" applyFill="1"/>
    <xf numFmtId="0" fontId="26" fillId="12" borderId="0" xfId="0" applyFont="1" applyFill="1" applyAlignment="1">
      <alignment horizontal="centerContinuous"/>
    </xf>
    <xf numFmtId="0" fontId="0" fillId="0" borderId="0" xfId="0" applyBorder="1" applyAlignment="1"/>
    <xf numFmtId="0" fontId="5" fillId="0" borderId="39" xfId="0" applyFont="1" applyBorder="1" applyAlignment="1">
      <alignment horizontal="center" vertical="center"/>
    </xf>
    <xf numFmtId="166" fontId="9" fillId="6" borderId="60" xfId="0" applyNumberFormat="1" applyFont="1" applyFill="1" applyBorder="1" applyAlignment="1">
      <alignment horizontal="center" vertical="center"/>
    </xf>
    <xf numFmtId="0" fontId="10" fillId="6" borderId="41" xfId="0" applyFont="1" applyFill="1" applyBorder="1" applyAlignment="1">
      <alignment horizontal="center" vertical="center"/>
    </xf>
    <xf numFmtId="165" fontId="3" fillId="0" borderId="56" xfId="0" applyNumberFormat="1" applyFont="1" applyBorder="1" applyAlignment="1">
      <alignment vertical="center"/>
    </xf>
    <xf numFmtId="43" fontId="3" fillId="6" borderId="41" xfId="0" applyNumberFormat="1" applyFont="1" applyFill="1" applyBorder="1" applyAlignment="1">
      <alignment vertical="center"/>
    </xf>
    <xf numFmtId="166" fontId="9" fillId="7" borderId="60" xfId="0" applyNumberFormat="1" applyFont="1" applyFill="1" applyBorder="1" applyAlignment="1">
      <alignment horizontal="center" vertical="center"/>
    </xf>
    <xf numFmtId="0" fontId="10" fillId="0" borderId="41" xfId="0" applyFont="1" applyBorder="1" applyAlignment="1">
      <alignment horizontal="center" vertical="center"/>
    </xf>
    <xf numFmtId="43" fontId="3" fillId="0" borderId="41" xfId="0" applyNumberFormat="1" applyFont="1" applyBorder="1" applyAlignment="1">
      <alignment vertical="center"/>
    </xf>
    <xf numFmtId="43" fontId="7" fillId="8" borderId="43" xfId="0" applyNumberFormat="1" applyFont="1" applyFill="1" applyBorder="1" applyAlignment="1">
      <alignment vertical="center"/>
    </xf>
    <xf numFmtId="166" fontId="9" fillId="7" borderId="72" xfId="0" applyNumberFormat="1" applyFont="1" applyFill="1" applyBorder="1" applyAlignment="1">
      <alignment horizontal="center" vertical="center"/>
    </xf>
    <xf numFmtId="0" fontId="10" fillId="0" borderId="44" xfId="0" applyFont="1" applyBorder="1" applyAlignment="1">
      <alignment horizontal="center" vertical="center"/>
    </xf>
    <xf numFmtId="165" fontId="3" fillId="0" borderId="79" xfId="0" applyNumberFormat="1" applyFont="1" applyBorder="1" applyAlignment="1">
      <alignment vertical="center"/>
    </xf>
    <xf numFmtId="166" fontId="9" fillId="7" borderId="59" xfId="0" applyNumberFormat="1" applyFont="1" applyFill="1" applyBorder="1" applyAlignment="1">
      <alignment horizontal="center" vertical="center"/>
    </xf>
    <xf numFmtId="167" fontId="10" fillId="0" borderId="40" xfId="0" applyNumberFormat="1" applyFont="1" applyBorder="1" applyAlignment="1">
      <alignment horizontal="center" vertical="center"/>
    </xf>
    <xf numFmtId="43" fontId="3" fillId="0" borderId="40" xfId="0" applyNumberFormat="1" applyFont="1" applyBorder="1" applyAlignment="1">
      <alignment vertical="center"/>
    </xf>
    <xf numFmtId="0" fontId="24" fillId="0" borderId="81" xfId="0" applyFont="1" applyBorder="1" applyAlignment="1">
      <alignment horizontal="center"/>
    </xf>
    <xf numFmtId="43" fontId="24" fillId="0" borderId="82" xfId="0" applyNumberFormat="1" applyFont="1" applyBorder="1" applyAlignment="1">
      <alignment horizontal="center"/>
    </xf>
    <xf numFmtId="43" fontId="12" fillId="0" borderId="71" xfId="0" applyNumberFormat="1" applyFont="1" applyFill="1" applyBorder="1"/>
    <xf numFmtId="43" fontId="12" fillId="0" borderId="67" xfId="0" applyNumberFormat="1" applyFont="1" applyFill="1" applyBorder="1"/>
    <xf numFmtId="165" fontId="3" fillId="0" borderId="85" xfId="0" applyNumberFormat="1" applyFont="1" applyBorder="1" applyAlignment="1">
      <alignment vertical="center"/>
    </xf>
    <xf numFmtId="43" fontId="3" fillId="0" borderId="42" xfId="0" applyNumberFormat="1" applyFont="1" applyBorder="1" applyAlignment="1">
      <alignment vertical="center"/>
    </xf>
    <xf numFmtId="0" fontId="18" fillId="5" borderId="55" xfId="0" applyFont="1" applyFill="1" applyBorder="1" applyAlignment="1">
      <alignment horizontal="center"/>
    </xf>
    <xf numFmtId="0" fontId="6" fillId="5" borderId="5" xfId="0" applyFont="1" applyFill="1" applyBorder="1"/>
    <xf numFmtId="43" fontId="18" fillId="5" borderId="54" xfId="0" applyNumberFormat="1" applyFont="1" applyFill="1" applyBorder="1"/>
    <xf numFmtId="43" fontId="18" fillId="5" borderId="87" xfId="0" applyNumberFormat="1" applyFont="1" applyFill="1" applyBorder="1"/>
    <xf numFmtId="43" fontId="18" fillId="5" borderId="21" xfId="0" applyNumberFormat="1" applyFont="1" applyFill="1" applyBorder="1"/>
    <xf numFmtId="43" fontId="18" fillId="5" borderId="45" xfId="0" applyNumberFormat="1" applyFont="1" applyFill="1" applyBorder="1"/>
    <xf numFmtId="0" fontId="24" fillId="0" borderId="83" xfId="0" applyFont="1" applyBorder="1" applyAlignment="1">
      <alignment horizontal="center"/>
    </xf>
    <xf numFmtId="43" fontId="24" fillId="5" borderId="80" xfId="0" applyNumberFormat="1" applyFont="1" applyFill="1" applyBorder="1" applyAlignment="1">
      <alignment horizontal="center"/>
    </xf>
    <xf numFmtId="43" fontId="18" fillId="5" borderId="5" xfId="0" applyNumberFormat="1" applyFont="1" applyFill="1" applyBorder="1"/>
    <xf numFmtId="0" fontId="1" fillId="11" borderId="5" xfId="0" applyFont="1" applyFill="1" applyBorder="1"/>
    <xf numFmtId="0" fontId="22" fillId="0" borderId="14" xfId="0" applyFont="1" applyBorder="1" applyAlignment="1" applyProtection="1">
      <alignment horizontal="left" indent="1"/>
      <protection locked="0"/>
    </xf>
    <xf numFmtId="0" fontId="21" fillId="0" borderId="14" xfId="0" applyFont="1" applyBorder="1" applyAlignment="1" applyProtection="1">
      <alignment horizontal="left" indent="1"/>
      <protection locked="0"/>
    </xf>
    <xf numFmtId="164" fontId="4" fillId="0" borderId="40" xfId="0" applyNumberFormat="1" applyFont="1" applyBorder="1" applyAlignment="1" applyProtection="1">
      <alignment horizontal="center" vertical="center"/>
      <protection locked="0"/>
    </xf>
    <xf numFmtId="164" fontId="4" fillId="0" borderId="50" xfId="0" applyNumberFormat="1" applyFont="1" applyBorder="1" applyAlignment="1" applyProtection="1">
      <alignment horizontal="center" vertical="center"/>
      <protection locked="0"/>
    </xf>
    <xf numFmtId="164" fontId="4" fillId="0" borderId="48" xfId="0" applyNumberFormat="1" applyFont="1" applyBorder="1" applyAlignment="1" applyProtection="1">
      <alignment horizontal="center" vertical="center"/>
      <protection locked="0"/>
    </xf>
    <xf numFmtId="2" fontId="29" fillId="0" borderId="59" xfId="0" applyNumberFormat="1" applyFont="1" applyBorder="1" applyAlignment="1" applyProtection="1">
      <alignment vertical="center"/>
      <protection locked="0"/>
    </xf>
    <xf numFmtId="164" fontId="4" fillId="0" borderId="51" xfId="0" applyNumberFormat="1" applyFont="1" applyBorder="1" applyAlignment="1" applyProtection="1">
      <alignment horizontal="center" vertical="center"/>
      <protection locked="0"/>
    </xf>
    <xf numFmtId="164" fontId="4" fillId="0" borderId="49" xfId="0" applyNumberFormat="1" applyFont="1" applyBorder="1" applyAlignment="1" applyProtection="1">
      <alignment horizontal="center" vertical="center"/>
      <protection locked="0"/>
    </xf>
    <xf numFmtId="0" fontId="29" fillId="0" borderId="60" xfId="0" applyFont="1" applyBorder="1" applyAlignment="1" applyProtection="1">
      <alignment vertical="center"/>
      <protection locked="0"/>
    </xf>
    <xf numFmtId="164" fontId="4" fillId="6" borderId="41" xfId="0" applyNumberFormat="1" applyFont="1" applyFill="1" applyBorder="1" applyAlignment="1" applyProtection="1">
      <alignment horizontal="center" vertical="center"/>
      <protection locked="0"/>
    </xf>
    <xf numFmtId="164" fontId="4" fillId="6" borderId="51" xfId="0" applyNumberFormat="1" applyFont="1" applyFill="1" applyBorder="1" applyAlignment="1" applyProtection="1">
      <alignment horizontal="center" vertical="center"/>
      <protection locked="0"/>
    </xf>
    <xf numFmtId="164" fontId="4" fillId="6" borderId="49" xfId="0" applyNumberFormat="1" applyFont="1" applyFill="1" applyBorder="1" applyAlignment="1" applyProtection="1">
      <alignment horizontal="center" vertical="center"/>
      <protection locked="0"/>
    </xf>
    <xf numFmtId="0" fontId="29" fillId="6" borderId="60" xfId="0" applyFont="1" applyFill="1" applyBorder="1" applyAlignment="1" applyProtection="1">
      <alignment vertical="center"/>
      <protection locked="0"/>
    </xf>
    <xf numFmtId="164" fontId="4" fillId="0" borderId="74" xfId="0" applyNumberFormat="1" applyFont="1" applyBorder="1" applyAlignment="1" applyProtection="1">
      <alignment horizontal="center" vertical="center"/>
      <protection locked="0"/>
    </xf>
    <xf numFmtId="164" fontId="4" fillId="0" borderId="76" xfId="0" applyNumberFormat="1" applyFont="1" applyBorder="1" applyAlignment="1" applyProtection="1">
      <alignment horizontal="center" vertical="center"/>
      <protection locked="0"/>
    </xf>
    <xf numFmtId="0" fontId="29" fillId="0" borderId="61" xfId="0" applyFont="1" applyBorder="1" applyAlignment="1" applyProtection="1">
      <alignment vertical="center"/>
      <protection locked="0"/>
    </xf>
    <xf numFmtId="43" fontId="29" fillId="0" borderId="50" xfId="0" applyNumberFormat="1" applyFont="1" applyBorder="1" applyAlignment="1" applyProtection="1">
      <alignment vertical="center"/>
      <protection locked="0"/>
    </xf>
    <xf numFmtId="43" fontId="29" fillId="0" borderId="40" xfId="0" applyNumberFormat="1" applyFont="1" applyBorder="1" applyAlignment="1" applyProtection="1">
      <alignment vertical="center"/>
      <protection locked="0"/>
    </xf>
    <xf numFmtId="43" fontId="29" fillId="0" borderId="48" xfId="0" applyNumberFormat="1" applyFont="1" applyBorder="1" applyAlignment="1" applyProtection="1">
      <alignment vertical="center"/>
      <protection locked="0"/>
    </xf>
    <xf numFmtId="43" fontId="29" fillId="0" borderId="12" xfId="0" applyNumberFormat="1" applyFont="1" applyBorder="1" applyAlignment="1" applyProtection="1">
      <alignment vertical="center"/>
      <protection locked="0"/>
    </xf>
    <xf numFmtId="43" fontId="29" fillId="0" borderId="36" xfId="0" applyNumberFormat="1" applyFont="1" applyBorder="1" applyAlignment="1" applyProtection="1">
      <alignment vertical="center"/>
      <protection locked="0"/>
    </xf>
    <xf numFmtId="43" fontId="30" fillId="0" borderId="40" xfId="0" applyNumberFormat="1" applyFont="1" applyBorder="1" applyAlignment="1" applyProtection="1">
      <alignment horizontal="center" vertical="center"/>
      <protection locked="0"/>
    </xf>
    <xf numFmtId="43" fontId="29" fillId="0" borderId="51" xfId="0" applyNumberFormat="1" applyFont="1" applyBorder="1" applyAlignment="1" applyProtection="1">
      <alignment vertical="center"/>
      <protection locked="0"/>
    </xf>
    <xf numFmtId="43" fontId="29" fillId="0" borderId="41" xfId="0" applyNumberFormat="1" applyFont="1" applyBorder="1" applyAlignment="1" applyProtection="1">
      <alignment vertical="center"/>
      <protection locked="0"/>
    </xf>
    <xf numFmtId="43" fontId="29" fillId="0" borderId="49" xfId="0" applyNumberFormat="1" applyFont="1" applyBorder="1" applyAlignment="1" applyProtection="1">
      <alignment vertical="center"/>
      <protection locked="0"/>
    </xf>
    <xf numFmtId="43" fontId="29" fillId="0" borderId="60" xfId="0" applyNumberFormat="1" applyFont="1" applyBorder="1" applyAlignment="1" applyProtection="1">
      <alignment vertical="center"/>
      <protection locked="0"/>
    </xf>
    <xf numFmtId="43" fontId="29" fillId="0" borderId="37" xfId="0" applyNumberFormat="1" applyFont="1" applyBorder="1" applyAlignment="1" applyProtection="1">
      <alignment vertical="center"/>
      <protection locked="0"/>
    </xf>
    <xf numFmtId="43" fontId="30" fillId="0" borderId="41" xfId="0" applyNumberFormat="1" applyFont="1" applyBorder="1" applyAlignment="1" applyProtection="1">
      <alignment horizontal="center" vertical="center"/>
      <protection locked="0"/>
    </xf>
    <xf numFmtId="43" fontId="29" fillId="6" borderId="51" xfId="0" applyNumberFormat="1" applyFont="1" applyFill="1" applyBorder="1" applyAlignment="1" applyProtection="1">
      <alignment vertical="center"/>
      <protection locked="0"/>
    </xf>
    <xf numFmtId="43" fontId="29" fillId="6" borderId="41" xfId="0" applyNumberFormat="1" applyFont="1" applyFill="1" applyBorder="1" applyAlignment="1" applyProtection="1">
      <alignment vertical="center"/>
      <protection locked="0"/>
    </xf>
    <xf numFmtId="43" fontId="29" fillId="6" borderId="49" xfId="0" applyNumberFormat="1" applyFont="1" applyFill="1" applyBorder="1" applyAlignment="1" applyProtection="1">
      <alignment vertical="center"/>
      <protection locked="0"/>
    </xf>
    <xf numFmtId="43" fontId="29" fillId="6" borderId="84" xfId="0" applyNumberFormat="1" applyFont="1" applyFill="1" applyBorder="1" applyAlignment="1" applyProtection="1">
      <alignment vertical="center"/>
      <protection locked="0"/>
    </xf>
    <xf numFmtId="43" fontId="29" fillId="6" borderId="37" xfId="0" applyNumberFormat="1" applyFont="1" applyFill="1" applyBorder="1" applyAlignment="1" applyProtection="1">
      <alignment vertical="center"/>
      <protection locked="0"/>
    </xf>
    <xf numFmtId="43" fontId="30" fillId="6" borderId="41" xfId="0" applyNumberFormat="1" applyFont="1" applyFill="1" applyBorder="1" applyAlignment="1" applyProtection="1">
      <alignment horizontal="center" vertical="center"/>
      <protection locked="0"/>
    </xf>
    <xf numFmtId="43" fontId="29" fillId="6" borderId="60" xfId="0" applyNumberFormat="1" applyFont="1" applyFill="1" applyBorder="1" applyAlignment="1" applyProtection="1">
      <alignment vertical="center"/>
      <protection locked="0"/>
    </xf>
    <xf numFmtId="43" fontId="29" fillId="0" borderId="34" xfId="0" applyNumberFormat="1" applyFont="1" applyBorder="1" applyAlignment="1" applyProtection="1">
      <alignment vertical="center"/>
      <protection locked="0"/>
    </xf>
    <xf numFmtId="43" fontId="29" fillId="0" borderId="42" xfId="0" applyNumberFormat="1" applyFont="1" applyBorder="1" applyAlignment="1" applyProtection="1">
      <alignment vertical="center"/>
      <protection locked="0"/>
    </xf>
    <xf numFmtId="43" fontId="29" fillId="0" borderId="43" xfId="0" applyNumberFormat="1" applyFont="1" applyBorder="1" applyAlignment="1" applyProtection="1">
      <alignment vertical="center"/>
      <protection locked="0"/>
    </xf>
    <xf numFmtId="43" fontId="29" fillId="0" borderId="86" xfId="0" applyNumberFormat="1" applyFont="1" applyBorder="1" applyAlignment="1" applyProtection="1">
      <alignment vertical="center"/>
      <protection locked="0"/>
    </xf>
    <xf numFmtId="43" fontId="29" fillId="0" borderId="88" xfId="0" applyNumberFormat="1" applyFont="1" applyBorder="1" applyAlignment="1" applyProtection="1">
      <alignment vertical="center"/>
      <protection locked="0"/>
    </xf>
    <xf numFmtId="43" fontId="30" fillId="0" borderId="73" xfId="0" applyNumberFormat="1" applyFont="1" applyBorder="1" applyAlignment="1" applyProtection="1">
      <alignment horizontal="center" vertical="center"/>
      <protection locked="0"/>
    </xf>
    <xf numFmtId="43" fontId="29" fillId="0" borderId="89" xfId="0" applyNumberFormat="1" applyFont="1" applyBorder="1" applyAlignment="1" applyProtection="1">
      <alignment vertical="center"/>
      <protection locked="0"/>
    </xf>
    <xf numFmtId="43" fontId="23" fillId="0" borderId="70" xfId="0" applyNumberFormat="1" applyFont="1" applyFill="1" applyBorder="1" applyProtection="1">
      <protection locked="0"/>
    </xf>
    <xf numFmtId="43" fontId="23" fillId="0" borderId="71" xfId="0" applyNumberFormat="1" applyFont="1" applyFill="1" applyBorder="1" applyProtection="1">
      <protection locked="0"/>
    </xf>
    <xf numFmtId="43" fontId="23" fillId="0" borderId="57" xfId="0" applyNumberFormat="1" applyFont="1" applyBorder="1" applyProtection="1">
      <protection locked="0"/>
    </xf>
    <xf numFmtId="43" fontId="23" fillId="0" borderId="38" xfId="0" applyNumberFormat="1" applyFont="1" applyBorder="1" applyProtection="1">
      <protection locked="0"/>
    </xf>
    <xf numFmtId="0" fontId="2" fillId="0" borderId="0" xfId="0" applyFont="1" applyAlignment="1">
      <alignment horizontal="right"/>
    </xf>
    <xf numFmtId="166" fontId="9" fillId="7" borderId="86" xfId="0" applyNumberFormat="1" applyFont="1" applyFill="1" applyBorder="1" applyAlignment="1">
      <alignment horizontal="center" vertical="center"/>
    </xf>
    <xf numFmtId="0" fontId="10" fillId="0" borderId="91" xfId="0" applyFont="1" applyBorder="1" applyAlignment="1">
      <alignment horizontal="center" vertical="center"/>
    </xf>
    <xf numFmtId="164" fontId="4" fillId="0" borderId="92" xfId="0" applyNumberFormat="1" applyFont="1" applyBorder="1" applyAlignment="1" applyProtection="1">
      <alignment horizontal="center" vertical="center"/>
      <protection locked="0"/>
    </xf>
    <xf numFmtId="164" fontId="4" fillId="0" borderId="89" xfId="0" applyNumberFormat="1" applyFont="1" applyBorder="1" applyAlignment="1" applyProtection="1">
      <alignment horizontal="center" vertical="center"/>
      <protection locked="0"/>
    </xf>
    <xf numFmtId="0" fontId="29" fillId="0" borderId="86" xfId="0" applyFont="1" applyBorder="1" applyAlignment="1" applyProtection="1">
      <alignment vertical="center"/>
      <protection locked="0"/>
    </xf>
    <xf numFmtId="43" fontId="3" fillId="0" borderId="91" xfId="0" applyNumberFormat="1" applyFont="1" applyBorder="1" applyAlignment="1">
      <alignment vertical="center"/>
    </xf>
    <xf numFmtId="43" fontId="29" fillId="0" borderId="92" xfId="0" applyNumberFormat="1" applyFont="1" applyBorder="1" applyAlignment="1" applyProtection="1">
      <alignment vertical="center"/>
      <protection locked="0"/>
    </xf>
    <xf numFmtId="43" fontId="29" fillId="0" borderId="91" xfId="0" applyNumberFormat="1" applyFont="1" applyBorder="1" applyAlignment="1" applyProtection="1">
      <alignment vertical="center"/>
      <protection locked="0"/>
    </xf>
    <xf numFmtId="43" fontId="30" fillId="0" borderId="91" xfId="0" applyNumberFormat="1" applyFont="1" applyBorder="1" applyAlignment="1" applyProtection="1">
      <alignment horizontal="center" vertical="center"/>
      <protection locked="0"/>
    </xf>
    <xf numFmtId="166" fontId="9" fillId="7" borderId="84" xfId="0" applyNumberFormat="1" applyFont="1" applyFill="1" applyBorder="1" applyAlignment="1">
      <alignment horizontal="center" vertical="center"/>
    </xf>
    <xf numFmtId="0" fontId="10" fillId="0" borderId="93" xfId="0" applyFont="1" applyBorder="1" applyAlignment="1">
      <alignment horizontal="center" vertical="center"/>
    </xf>
    <xf numFmtId="164" fontId="4" fillId="0" borderId="94" xfId="0" applyNumberFormat="1" applyFont="1" applyBorder="1" applyAlignment="1" applyProtection="1">
      <alignment horizontal="center" vertical="center"/>
      <protection locked="0"/>
    </xf>
    <xf numFmtId="164" fontId="4" fillId="0" borderId="95" xfId="0" applyNumberFormat="1" applyFont="1" applyBorder="1" applyAlignment="1" applyProtection="1">
      <alignment horizontal="center" vertical="center"/>
      <protection locked="0"/>
    </xf>
    <xf numFmtId="0" fontId="29" fillId="0" borderId="84" xfId="0" applyFont="1" applyBorder="1" applyAlignment="1" applyProtection="1">
      <alignment vertical="center"/>
      <protection locked="0"/>
    </xf>
    <xf numFmtId="165" fontId="3" fillId="0" borderId="96" xfId="0" applyNumberFormat="1" applyFont="1" applyBorder="1" applyAlignment="1">
      <alignment vertical="center"/>
    </xf>
    <xf numFmtId="43" fontId="3" fillId="0" borderId="93" xfId="0" applyNumberFormat="1" applyFont="1" applyBorder="1" applyAlignment="1">
      <alignment vertical="center"/>
    </xf>
    <xf numFmtId="43" fontId="29" fillId="0" borderId="94" xfId="0" applyNumberFormat="1" applyFont="1" applyBorder="1" applyAlignment="1" applyProtection="1">
      <alignment vertical="center"/>
      <protection locked="0"/>
    </xf>
    <xf numFmtId="43" fontId="29" fillId="0" borderId="93" xfId="0" applyNumberFormat="1" applyFont="1" applyBorder="1" applyAlignment="1" applyProtection="1">
      <alignment vertical="center"/>
      <protection locked="0"/>
    </xf>
    <xf numFmtId="43" fontId="29" fillId="0" borderId="95" xfId="0" applyNumberFormat="1" applyFont="1" applyBorder="1" applyAlignment="1" applyProtection="1">
      <alignment vertical="center"/>
      <protection locked="0"/>
    </xf>
    <xf numFmtId="43" fontId="29" fillId="0" borderId="84" xfId="0" applyNumberFormat="1" applyFont="1" applyBorder="1" applyAlignment="1" applyProtection="1">
      <alignment vertical="center"/>
      <protection locked="0"/>
    </xf>
    <xf numFmtId="43" fontId="29" fillId="0" borderId="97" xfId="0" applyNumberFormat="1" applyFont="1" applyBorder="1" applyAlignment="1" applyProtection="1">
      <alignment vertical="center"/>
      <protection locked="0"/>
    </xf>
    <xf numFmtId="43" fontId="30" fillId="0" borderId="93" xfId="0" applyNumberFormat="1" applyFont="1" applyBorder="1" applyAlignment="1" applyProtection="1">
      <alignment horizontal="center" vertical="center"/>
      <protection locked="0"/>
    </xf>
    <xf numFmtId="0" fontId="7" fillId="8" borderId="60" xfId="0" applyFont="1" applyFill="1" applyBorder="1" applyAlignment="1">
      <alignment vertical="center"/>
    </xf>
    <xf numFmtId="0" fontId="7" fillId="8" borderId="41" xfId="0" applyFont="1" applyFill="1" applyBorder="1" applyAlignment="1">
      <alignment vertical="center"/>
    </xf>
    <xf numFmtId="0" fontId="27" fillId="8" borderId="41" xfId="0" applyFont="1" applyFill="1" applyBorder="1" applyAlignment="1">
      <alignment vertical="center"/>
    </xf>
    <xf numFmtId="164" fontId="12" fillId="8" borderId="41" xfId="0" applyNumberFormat="1" applyFont="1" applyFill="1" applyBorder="1" applyAlignment="1">
      <alignment vertical="center"/>
    </xf>
    <xf numFmtId="164" fontId="12" fillId="8" borderId="51" xfId="0" applyNumberFormat="1" applyFont="1" applyFill="1" applyBorder="1" applyAlignment="1">
      <alignment vertical="center"/>
    </xf>
    <xf numFmtId="164" fontId="12" fillId="8" borderId="49" xfId="0" applyNumberFormat="1" applyFont="1" applyFill="1" applyBorder="1" applyAlignment="1">
      <alignment vertical="center"/>
    </xf>
    <xf numFmtId="165" fontId="9" fillId="8" borderId="56" xfId="0" applyNumberFormat="1" applyFont="1" applyFill="1" applyBorder="1" applyAlignment="1">
      <alignment vertical="center"/>
    </xf>
    <xf numFmtId="43" fontId="9" fillId="8" borderId="41" xfId="0" applyNumberFormat="1" applyFont="1" applyFill="1" applyBorder="1" applyAlignment="1">
      <alignment vertical="center"/>
    </xf>
    <xf numFmtId="43" fontId="7" fillId="8" borderId="51" xfId="0" applyNumberFormat="1" applyFont="1" applyFill="1" applyBorder="1" applyAlignment="1">
      <alignment vertical="center"/>
    </xf>
    <xf numFmtId="43" fontId="7" fillId="8" borderId="41" xfId="0" applyNumberFormat="1" applyFont="1" applyFill="1" applyBorder="1" applyAlignment="1">
      <alignment vertical="center"/>
    </xf>
    <xf numFmtId="43" fontId="7" fillId="8" borderId="49" xfId="0" applyNumberFormat="1" applyFont="1" applyFill="1" applyBorder="1" applyAlignment="1">
      <alignment vertical="center"/>
    </xf>
    <xf numFmtId="43" fontId="7" fillId="8" borderId="37" xfId="0" applyNumberFormat="1" applyFont="1" applyFill="1" applyBorder="1" applyAlignment="1">
      <alignment vertical="center"/>
    </xf>
    <xf numFmtId="0" fontId="32" fillId="0" borderId="0" xfId="1" applyAlignment="1" applyProtection="1"/>
    <xf numFmtId="0" fontId="5" fillId="0" borderId="9" xfId="0" applyFont="1" applyBorder="1" applyAlignment="1">
      <alignment vertical="center"/>
    </xf>
    <xf numFmtId="0" fontId="5" fillId="0" borderId="6" xfId="0" applyFont="1" applyBorder="1" applyAlignment="1">
      <alignment vertical="center"/>
    </xf>
    <xf numFmtId="0" fontId="6" fillId="0" borderId="32" xfId="0" applyFont="1" applyBorder="1" applyAlignment="1" applyProtection="1">
      <protection locked="0"/>
    </xf>
    <xf numFmtId="0" fontId="6" fillId="0" borderId="26" xfId="0" applyFont="1" applyFill="1" applyBorder="1" applyAlignment="1" applyProtection="1">
      <protection locked="0"/>
    </xf>
    <xf numFmtId="0" fontId="6" fillId="5" borderId="26" xfId="0" applyFont="1" applyFill="1" applyBorder="1" applyAlignment="1"/>
    <xf numFmtId="0" fontId="7" fillId="0" borderId="29" xfId="0" applyFont="1" applyFill="1" applyBorder="1" applyAlignment="1" applyProtection="1">
      <protection locked="0"/>
    </xf>
    <xf numFmtId="0" fontId="18" fillId="9" borderId="5" xfId="0" applyFont="1" applyFill="1" applyBorder="1" applyAlignment="1"/>
    <xf numFmtId="43" fontId="23" fillId="0" borderId="33" xfId="0" applyNumberFormat="1" applyFont="1" applyBorder="1" applyProtection="1">
      <protection locked="0"/>
    </xf>
    <xf numFmtId="43" fontId="4" fillId="0" borderId="27" xfId="0" applyNumberFormat="1" applyFont="1" applyFill="1" applyBorder="1"/>
    <xf numFmtId="43" fontId="5" fillId="5" borderId="28" xfId="0" applyNumberFormat="1" applyFont="1" applyFill="1" applyBorder="1"/>
    <xf numFmtId="43" fontId="8" fillId="9" borderId="1" xfId="0" applyNumberFormat="1" applyFont="1" applyFill="1" applyBorder="1"/>
    <xf numFmtId="0" fontId="11" fillId="0" borderId="0" xfId="0" applyFont="1" applyBorder="1" applyAlignment="1">
      <alignment horizontal="center"/>
    </xf>
    <xf numFmtId="0" fontId="2" fillId="0" borderId="0" xfId="0" applyFont="1" applyBorder="1" applyAlignment="1">
      <alignment horizontal="left" indent="1"/>
    </xf>
    <xf numFmtId="0" fontId="33" fillId="0" borderId="0" xfId="0" applyFont="1" applyAlignment="1">
      <alignment vertical="top"/>
    </xf>
    <xf numFmtId="43" fontId="29" fillId="0" borderId="100" xfId="0" applyNumberFormat="1" applyFont="1" applyBorder="1" applyAlignment="1" applyProtection="1">
      <alignment vertical="center"/>
      <protection locked="0"/>
    </xf>
    <xf numFmtId="43" fontId="29" fillId="0" borderId="90" xfId="0" applyNumberFormat="1" applyFont="1" applyBorder="1" applyAlignment="1" applyProtection="1">
      <alignment vertical="center"/>
      <protection locked="0"/>
    </xf>
    <xf numFmtId="43" fontId="29" fillId="6" borderId="90" xfId="0" applyNumberFormat="1" applyFont="1" applyFill="1" applyBorder="1" applyAlignment="1" applyProtection="1">
      <alignment vertical="center"/>
      <protection locked="0"/>
    </xf>
    <xf numFmtId="43" fontId="29" fillId="0" borderId="101" xfId="0" applyNumberFormat="1" applyFont="1" applyBorder="1" applyAlignment="1" applyProtection="1">
      <alignment vertical="center"/>
      <protection locked="0"/>
    </xf>
    <xf numFmtId="43" fontId="7" fillId="8" borderId="90" xfId="0" applyNumberFormat="1" applyFont="1" applyFill="1" applyBorder="1" applyAlignment="1">
      <alignment vertical="center"/>
    </xf>
    <xf numFmtId="43" fontId="29" fillId="0" borderId="102" xfId="0" applyNumberFormat="1" applyFont="1" applyBorder="1" applyAlignment="1" applyProtection="1">
      <alignment vertical="center"/>
      <protection locked="0"/>
    </xf>
    <xf numFmtId="43" fontId="29" fillId="0" borderId="82" xfId="0" applyNumberFormat="1" applyFont="1" applyBorder="1" applyAlignment="1" applyProtection="1">
      <alignment vertical="center"/>
      <protection locked="0"/>
    </xf>
    <xf numFmtId="43" fontId="18" fillId="5" borderId="80" xfId="0" applyNumberFormat="1" applyFont="1" applyFill="1" applyBorder="1"/>
    <xf numFmtId="0" fontId="35" fillId="0" borderId="0" xfId="0" applyFont="1" applyBorder="1" applyAlignment="1">
      <alignment horizontal="center"/>
    </xf>
    <xf numFmtId="0" fontId="1" fillId="6" borderId="103" xfId="0" applyFont="1" applyFill="1" applyBorder="1"/>
    <xf numFmtId="0" fontId="1" fillId="6" borderId="104" xfId="0" applyFont="1" applyFill="1" applyBorder="1"/>
    <xf numFmtId="0" fontId="1" fillId="6" borderId="105" xfId="0" applyFont="1" applyFill="1" applyBorder="1"/>
    <xf numFmtId="164" fontId="28" fillId="0" borderId="40" xfId="0" applyNumberFormat="1" applyFont="1" applyBorder="1" applyAlignment="1" applyProtection="1">
      <alignment horizontal="center" vertical="center" wrapText="1"/>
      <protection locked="0"/>
    </xf>
    <xf numFmtId="164" fontId="28" fillId="0" borderId="41" xfId="0" applyNumberFormat="1" applyFont="1" applyBorder="1" applyAlignment="1" applyProtection="1">
      <alignment horizontal="center" vertical="center" wrapText="1"/>
      <protection locked="0"/>
    </xf>
    <xf numFmtId="164" fontId="28" fillId="6" borderId="41" xfId="0" applyNumberFormat="1" applyFont="1" applyFill="1" applyBorder="1" applyAlignment="1" applyProtection="1">
      <alignment horizontal="center" vertical="center" wrapText="1"/>
      <protection locked="0"/>
    </xf>
    <xf numFmtId="164" fontId="28" fillId="0" borderId="91" xfId="0" applyNumberFormat="1" applyFont="1" applyBorder="1" applyAlignment="1" applyProtection="1">
      <alignment horizontal="center" vertical="center" wrapText="1"/>
      <protection locked="0"/>
    </xf>
    <xf numFmtId="164" fontId="28" fillId="0" borderId="93" xfId="0" applyNumberFormat="1" applyFont="1" applyBorder="1" applyAlignment="1" applyProtection="1">
      <alignment horizontal="center" vertical="center" wrapText="1"/>
      <protection locked="0"/>
    </xf>
    <xf numFmtId="164" fontId="28" fillId="0" borderId="73" xfId="0" applyNumberFormat="1" applyFont="1" applyBorder="1" applyAlignment="1" applyProtection="1">
      <alignment horizontal="center" vertical="center" wrapText="1"/>
      <protection locked="0"/>
    </xf>
    <xf numFmtId="49" fontId="22" fillId="0" borderId="14" xfId="0" applyNumberFormat="1" applyFont="1" applyBorder="1" applyAlignment="1" applyProtection="1">
      <alignment horizontal="left" indent="2"/>
      <protection locked="0"/>
    </xf>
    <xf numFmtId="0" fontId="41" fillId="0" borderId="107" xfId="0" applyFont="1" applyBorder="1" applyAlignment="1">
      <alignment horizontal="centerContinuous"/>
    </xf>
    <xf numFmtId="0" fontId="42" fillId="0" borderId="106" xfId="0" applyFont="1" applyBorder="1" applyAlignment="1">
      <alignment horizontal="centerContinuous"/>
    </xf>
    <xf numFmtId="43" fontId="38" fillId="5" borderId="80" xfId="0" applyNumberFormat="1" applyFont="1" applyFill="1" applyBorder="1" applyAlignment="1">
      <alignment horizontal="center"/>
    </xf>
    <xf numFmtId="0" fontId="43" fillId="0" borderId="0" xfId="1" applyFont="1" applyAlignment="1" applyProtection="1"/>
    <xf numFmtId="43" fontId="44" fillId="0" borderId="31" xfId="0" applyNumberFormat="1" applyFont="1" applyFill="1" applyBorder="1"/>
    <xf numFmtId="0" fontId="43" fillId="0" borderId="0" xfId="0" applyFont="1"/>
    <xf numFmtId="0" fontId="1" fillId="0" borderId="14" xfId="0" applyFont="1" applyBorder="1" applyAlignment="1">
      <alignment horizontal="center"/>
    </xf>
    <xf numFmtId="0" fontId="36" fillId="0" borderId="0" xfId="0" applyFont="1" applyAlignment="1">
      <alignment horizontal="left" vertical="top" wrapText="1"/>
    </xf>
    <xf numFmtId="0" fontId="31" fillId="0" borderId="14" xfId="0" applyFont="1" applyBorder="1" applyAlignment="1" applyProtection="1">
      <alignment horizontal="left"/>
      <protection locked="0"/>
    </xf>
    <xf numFmtId="0" fontId="1" fillId="0" borderId="14" xfId="0" applyFont="1" applyBorder="1" applyAlignment="1">
      <alignment horizontal="left"/>
    </xf>
    <xf numFmtId="0" fontId="14" fillId="0" borderId="30" xfId="0" applyFont="1" applyBorder="1" applyAlignment="1">
      <alignment horizontal="center"/>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2" xfId="0" applyFont="1" applyBorder="1" applyAlignment="1" applyProtection="1">
      <alignment horizontal="center"/>
      <protection locked="0"/>
    </xf>
    <xf numFmtId="0" fontId="6" fillId="0" borderId="33" xfId="0" applyFont="1" applyBorder="1" applyAlignment="1" applyProtection="1">
      <alignment horizontal="center"/>
      <protection locked="0"/>
    </xf>
    <xf numFmtId="0" fontId="6" fillId="0" borderId="26" xfId="0" applyFont="1" applyFill="1" applyBorder="1" applyAlignment="1" applyProtection="1">
      <alignment horizontal="center"/>
      <protection locked="0"/>
    </xf>
    <xf numFmtId="0" fontId="6" fillId="0" borderId="28" xfId="0" applyFont="1" applyFill="1" applyBorder="1" applyAlignment="1" applyProtection="1">
      <alignment horizontal="center"/>
      <protection locked="0"/>
    </xf>
    <xf numFmtId="0" fontId="6" fillId="5" borderId="26" xfId="0" applyFont="1" applyFill="1" applyBorder="1" applyAlignment="1">
      <alignment horizontal="center"/>
    </xf>
    <xf numFmtId="0" fontId="6" fillId="5" borderId="28" xfId="0" applyFont="1" applyFill="1" applyBorder="1" applyAlignment="1">
      <alignment horizontal="center"/>
    </xf>
    <xf numFmtId="0" fontId="7" fillId="0" borderId="29" xfId="0" applyFont="1" applyFill="1" applyBorder="1" applyAlignment="1" applyProtection="1">
      <alignment horizontal="center"/>
      <protection locked="0"/>
    </xf>
    <xf numFmtId="0" fontId="7" fillId="0" borderId="78" xfId="0" applyFont="1" applyFill="1" applyBorder="1" applyAlignment="1" applyProtection="1">
      <alignment horizontal="center"/>
      <protection locked="0"/>
    </xf>
    <xf numFmtId="0" fontId="18" fillId="9" borderId="5" xfId="0" applyFont="1" applyFill="1" applyBorder="1" applyAlignment="1">
      <alignment horizontal="center"/>
    </xf>
    <xf numFmtId="0" fontId="18" fillId="9" borderId="1" xfId="0" applyFont="1" applyFill="1" applyBorder="1" applyAlignment="1">
      <alignment horizontal="center"/>
    </xf>
    <xf numFmtId="14" fontId="31" fillId="0" borderId="14" xfId="0" applyNumberFormat="1" applyFont="1" applyBorder="1" applyAlignment="1" applyProtection="1">
      <alignment horizontal="center"/>
      <protection locked="0"/>
    </xf>
    <xf numFmtId="0" fontId="5" fillId="0" borderId="65" xfId="0" applyFont="1" applyBorder="1" applyAlignment="1">
      <alignment horizontal="center" vertical="center"/>
    </xf>
    <xf numFmtId="0" fontId="5" fillId="0" borderId="75"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5" fillId="0" borderId="64"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8" xfId="0" applyFont="1" applyBorder="1" applyAlignment="1">
      <alignment horizontal="center" vertical="center"/>
    </xf>
    <xf numFmtId="0" fontId="5" fillId="0" borderId="52" xfId="0" applyFont="1" applyBorder="1" applyAlignment="1">
      <alignment horizontal="center" vertical="center"/>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14" fontId="11" fillId="0" borderId="14" xfId="0" applyNumberFormat="1" applyFont="1" applyBorder="1" applyAlignment="1">
      <alignment horizontal="center"/>
    </xf>
    <xf numFmtId="0" fontId="11" fillId="0" borderId="14" xfId="0" applyFont="1" applyBorder="1" applyAlignment="1">
      <alignment horizontal="center"/>
    </xf>
    <xf numFmtId="14" fontId="22" fillId="0" borderId="14" xfId="0" applyNumberFormat="1" applyFont="1" applyBorder="1" applyAlignment="1" applyProtection="1">
      <alignment horizontal="center" wrapText="1"/>
      <protection locked="0"/>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15" xfId="0" applyFont="1" applyBorder="1" applyAlignment="1">
      <alignment horizontal="center" vertical="center"/>
    </xf>
    <xf numFmtId="0" fontId="5" fillId="0" borderId="32" xfId="0" applyFont="1" applyBorder="1" applyAlignment="1">
      <alignment horizontal="center" vertical="center"/>
    </xf>
    <xf numFmtId="0" fontId="5" fillId="0" borderId="16" xfId="0" applyFont="1" applyBorder="1" applyAlignment="1">
      <alignment horizontal="center" vertical="center"/>
    </xf>
    <xf numFmtId="0" fontId="5" fillId="0" borderId="77" xfId="0" applyFont="1" applyFill="1" applyBorder="1" applyAlignment="1">
      <alignment horizontal="left" indent="1"/>
    </xf>
    <xf numFmtId="0" fontId="5" fillId="0" borderId="26" xfId="0" applyFont="1" applyFill="1" applyBorder="1" applyAlignment="1">
      <alignment horizontal="left" indent="1"/>
    </xf>
    <xf numFmtId="0" fontId="5" fillId="0" borderId="28" xfId="0" applyFont="1" applyFill="1" applyBorder="1" applyAlignment="1">
      <alignment horizontal="left" indent="1"/>
    </xf>
    <xf numFmtId="0" fontId="5" fillId="5" borderId="77" xfId="0" applyFont="1" applyFill="1" applyBorder="1" applyAlignment="1">
      <alignment horizontal="left" indent="1"/>
    </xf>
    <xf numFmtId="0" fontId="5" fillId="5" borderId="26" xfId="0" applyFont="1" applyFill="1" applyBorder="1" applyAlignment="1">
      <alignment horizontal="left" indent="1"/>
    </xf>
    <xf numFmtId="0" fontId="5" fillId="5" borderId="28" xfId="0" applyFont="1" applyFill="1" applyBorder="1" applyAlignment="1">
      <alignment horizontal="left" indent="1"/>
    </xf>
    <xf numFmtId="0" fontId="5" fillId="0" borderId="35" xfId="0" applyFont="1" applyFill="1" applyBorder="1" applyAlignment="1">
      <alignment horizontal="left" indent="1"/>
    </xf>
    <xf numFmtId="0" fontId="5" fillId="0" borderId="29" xfId="0" applyFont="1" applyFill="1" applyBorder="1" applyAlignment="1">
      <alignment horizontal="left" indent="1"/>
    </xf>
    <xf numFmtId="0" fontId="5" fillId="0" borderId="78" xfId="0" applyFont="1" applyFill="1" applyBorder="1" applyAlignment="1">
      <alignment horizontal="left" indent="1"/>
    </xf>
    <xf numFmtId="0" fontId="8" fillId="9" borderId="21" xfId="0" applyFont="1" applyFill="1" applyBorder="1" applyAlignment="1">
      <alignment horizontal="center"/>
    </xf>
    <xf numFmtId="0" fontId="8" fillId="9" borderId="5" xfId="0" applyFont="1" applyFill="1" applyBorder="1" applyAlignment="1">
      <alignment horizontal="center"/>
    </xf>
    <xf numFmtId="0" fontId="8" fillId="9" borderId="1" xfId="0" applyFont="1" applyFill="1" applyBorder="1" applyAlignment="1">
      <alignment horizontal="center"/>
    </xf>
    <xf numFmtId="0" fontId="11" fillId="0" borderId="0" xfId="0" applyFont="1" applyAlignment="1">
      <alignment horizontal="right"/>
    </xf>
    <xf numFmtId="0" fontId="2" fillId="0" borderId="0" xfId="0" applyFont="1" applyAlignment="1">
      <alignment horizontal="right"/>
    </xf>
    <xf numFmtId="0" fontId="5" fillId="0" borderId="19" xfId="0" applyFont="1" applyBorder="1" applyAlignment="1">
      <alignment horizontal="left" indent="1"/>
    </xf>
    <xf numFmtId="0" fontId="5" fillId="0" borderId="32" xfId="0" applyFont="1" applyBorder="1" applyAlignment="1">
      <alignment horizontal="left" indent="1"/>
    </xf>
    <xf numFmtId="0" fontId="5" fillId="0" borderId="33" xfId="0" applyFont="1" applyBorder="1" applyAlignment="1">
      <alignment horizontal="left" indent="1"/>
    </xf>
    <xf numFmtId="0" fontId="8" fillId="0" borderId="64"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8" fillId="0" borderId="19" xfId="0" applyFont="1" applyBorder="1" applyAlignment="1">
      <alignment horizontal="center" vertical="center"/>
    </xf>
    <xf numFmtId="0" fontId="8" fillId="0" borderId="35"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14" fillId="0" borderId="0" xfId="0" applyFont="1" applyBorder="1" applyAlignment="1">
      <alignment horizontal="left" wrapText="1" indent="1"/>
    </xf>
    <xf numFmtId="0" fontId="5" fillId="0" borderId="63"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39" xfId="0" applyFont="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0000CC"/>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sf.edu/au/default.htm" TargetMode="External"/><Relationship Id="rId1" Type="http://schemas.openxmlformats.org/officeDocument/2006/relationships/hyperlink" Target="http://www.cs.state.ny.us/attend_leave_manual/index.cf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O147"/>
  <sheetViews>
    <sheetView tabSelected="1" workbookViewId="0">
      <selection activeCell="C3" sqref="C3"/>
    </sheetView>
  </sheetViews>
  <sheetFormatPr defaultColWidth="9.140625" defaultRowHeight="14.25" x14ac:dyDescent="0.2"/>
  <cols>
    <col min="1" max="1" width="8.5703125" style="1" customWidth="1"/>
    <col min="2" max="2" width="5.85546875" style="1" customWidth="1"/>
    <col min="3" max="3" width="9.5703125" style="1" customWidth="1"/>
    <col min="4" max="10" width="8.7109375" style="1" customWidth="1"/>
    <col min="11" max="11" width="9.140625" style="1" hidden="1" customWidth="1"/>
    <col min="12" max="18" width="8.7109375" style="1" customWidth="1"/>
    <col min="19" max="19" width="8.28515625" style="1" customWidth="1"/>
    <col min="20" max="20" width="5.42578125" style="1" customWidth="1"/>
    <col min="21" max="22" width="8.7109375" style="1" customWidth="1"/>
    <col min="23" max="23" width="5.28515625" style="71" customWidth="1"/>
    <col min="24" max="24" width="13" style="66" hidden="1" customWidth="1"/>
    <col min="25" max="29" width="8.7109375" style="66" hidden="1" customWidth="1"/>
    <col min="30" max="39" width="8.7109375" style="1" hidden="1" customWidth="1"/>
    <col min="40" max="40" width="9.140625" style="1" hidden="1" customWidth="1"/>
    <col min="41" max="16384" width="9.140625" style="1"/>
  </cols>
  <sheetData>
    <row r="1" spans="1:40" ht="20.25" x14ac:dyDescent="0.3">
      <c r="A1" s="34" t="s">
        <v>84</v>
      </c>
      <c r="B1" s="34"/>
      <c r="C1" s="34"/>
      <c r="D1" s="34"/>
      <c r="E1" s="34"/>
      <c r="F1" s="34"/>
      <c r="G1" s="34"/>
      <c r="H1" s="34"/>
      <c r="I1" s="34"/>
      <c r="J1" s="34"/>
      <c r="K1" s="34"/>
      <c r="L1" s="34"/>
      <c r="M1" s="34"/>
      <c r="N1" s="34"/>
      <c r="O1" s="34"/>
      <c r="P1" s="34"/>
      <c r="Q1" s="34"/>
      <c r="R1" s="34"/>
      <c r="S1" s="34"/>
      <c r="T1" s="34"/>
      <c r="U1" s="34"/>
      <c r="V1" s="34"/>
    </row>
    <row r="2" spans="1:40" ht="7.5" customHeight="1" x14ac:dyDescent="0.2"/>
    <row r="3" spans="1:40" ht="27" customHeight="1" x14ac:dyDescent="0.25">
      <c r="A3" s="284" t="s">
        <v>37</v>
      </c>
      <c r="B3" s="284"/>
      <c r="C3" s="105"/>
      <c r="D3" s="27"/>
      <c r="E3" s="27"/>
      <c r="F3" s="27"/>
      <c r="G3" s="27"/>
      <c r="H3" s="27"/>
      <c r="O3" s="151" t="s">
        <v>79</v>
      </c>
      <c r="P3" s="264"/>
      <c r="Q3" s="264"/>
      <c r="R3" s="8"/>
      <c r="S3" s="262" t="str">
        <f>IF(P3=0," ",P3+14-(1))</f>
        <v xml:space="preserve"> </v>
      </c>
      <c r="T3" s="262"/>
      <c r="U3" s="263"/>
      <c r="V3" s="198"/>
    </row>
    <row r="4" spans="1:40" ht="27" customHeight="1" x14ac:dyDescent="0.25">
      <c r="A4" s="285" t="s">
        <v>60</v>
      </c>
      <c r="B4" s="285"/>
      <c r="C4" s="106"/>
      <c r="D4" s="20"/>
      <c r="E4" s="20"/>
      <c r="F4" s="20"/>
      <c r="G4" s="20"/>
      <c r="H4" s="20"/>
      <c r="O4" s="151" t="s">
        <v>78</v>
      </c>
      <c r="P4" s="219"/>
      <c r="Q4" s="21"/>
      <c r="R4" s="21"/>
      <c r="S4" s="21"/>
      <c r="T4" s="21"/>
      <c r="U4" s="21"/>
      <c r="V4" s="199"/>
    </row>
    <row r="5" spans="1:40" ht="9" customHeight="1" x14ac:dyDescent="0.2"/>
    <row r="6" spans="1:40" ht="9" customHeight="1" thickBot="1" x14ac:dyDescent="0.25"/>
    <row r="7" spans="1:40" ht="17.25" customHeight="1" thickBot="1" x14ac:dyDescent="0.3">
      <c r="A7" s="200" t="s">
        <v>73</v>
      </c>
      <c r="M7" s="35"/>
      <c r="N7" s="35"/>
      <c r="O7" s="35"/>
      <c r="P7" s="35"/>
      <c r="Q7" s="30" t="s">
        <v>41</v>
      </c>
      <c r="R7" s="31"/>
      <c r="S7" s="36"/>
      <c r="T7" s="36"/>
      <c r="U7" s="36"/>
      <c r="V7" s="36"/>
      <c r="AG7" s="2" t="s">
        <v>26</v>
      </c>
      <c r="AH7" s="2" t="s">
        <v>27</v>
      </c>
      <c r="AI7" s="2"/>
      <c r="AL7" s="2" t="s">
        <v>27</v>
      </c>
      <c r="AM7" s="1" t="s">
        <v>27</v>
      </c>
      <c r="AN7" s="1" t="s">
        <v>28</v>
      </c>
    </row>
    <row r="8" spans="1:40" s="8" customFormat="1" ht="17.25" customHeight="1" x14ac:dyDescent="0.2">
      <c r="A8" s="297" t="s">
        <v>11</v>
      </c>
      <c r="B8" s="299" t="s">
        <v>12</v>
      </c>
      <c r="C8" s="289" t="s">
        <v>61</v>
      </c>
      <c r="D8" s="299" t="s">
        <v>13</v>
      </c>
      <c r="E8" s="254" t="s">
        <v>14</v>
      </c>
      <c r="F8" s="299" t="s">
        <v>15</v>
      </c>
      <c r="G8" s="254" t="s">
        <v>14</v>
      </c>
      <c r="H8" s="250" t="s">
        <v>15</v>
      </c>
      <c r="I8" s="248" t="s">
        <v>14</v>
      </c>
      <c r="J8" s="258" t="s">
        <v>38</v>
      </c>
      <c r="K8" s="56" t="s">
        <v>16</v>
      </c>
      <c r="L8" s="260" t="s">
        <v>39</v>
      </c>
      <c r="M8" s="260" t="s">
        <v>36</v>
      </c>
      <c r="N8" s="254" t="s">
        <v>1</v>
      </c>
      <c r="O8" s="255"/>
      <c r="P8" s="256" t="s">
        <v>40</v>
      </c>
      <c r="Q8" s="265" t="s">
        <v>3</v>
      </c>
      <c r="R8" s="267" t="s">
        <v>22</v>
      </c>
      <c r="S8" s="269" t="s">
        <v>18</v>
      </c>
      <c r="T8" s="270"/>
      <c r="U8" s="271"/>
      <c r="V8" s="231" t="s">
        <v>83</v>
      </c>
      <c r="W8" s="71"/>
      <c r="X8" s="89" t="s">
        <v>63</v>
      </c>
      <c r="Y8" s="89" t="s">
        <v>63</v>
      </c>
      <c r="Z8" s="89" t="s">
        <v>63</v>
      </c>
      <c r="AA8" s="89" t="s">
        <v>63</v>
      </c>
      <c r="AB8" s="89" t="s">
        <v>80</v>
      </c>
      <c r="AC8" s="66"/>
      <c r="AD8" s="1"/>
      <c r="AE8" s="1"/>
      <c r="AF8" s="1"/>
      <c r="AG8" s="3" t="s">
        <v>3</v>
      </c>
      <c r="AH8" s="4" t="s">
        <v>3</v>
      </c>
      <c r="AI8" s="4" t="s">
        <v>17</v>
      </c>
      <c r="AL8" s="5" t="s">
        <v>18</v>
      </c>
      <c r="AM8" s="6" t="s">
        <v>18</v>
      </c>
      <c r="AN8" s="7"/>
    </row>
    <row r="9" spans="1:40" ht="17.25" customHeight="1" thickBot="1" x14ac:dyDescent="0.25">
      <c r="A9" s="298"/>
      <c r="B9" s="300"/>
      <c r="C9" s="290"/>
      <c r="D9" s="300"/>
      <c r="E9" s="304"/>
      <c r="F9" s="300"/>
      <c r="G9" s="304"/>
      <c r="H9" s="251"/>
      <c r="I9" s="249"/>
      <c r="J9" s="259"/>
      <c r="K9" s="57" t="s">
        <v>19</v>
      </c>
      <c r="L9" s="261"/>
      <c r="M9" s="261"/>
      <c r="N9" s="74" t="s">
        <v>21</v>
      </c>
      <c r="O9" s="55" t="s">
        <v>20</v>
      </c>
      <c r="P9" s="257"/>
      <c r="Q9" s="266"/>
      <c r="R9" s="268"/>
      <c r="S9" s="32" t="s">
        <v>23</v>
      </c>
      <c r="T9" s="57" t="s">
        <v>64</v>
      </c>
      <c r="U9" s="28" t="s">
        <v>24</v>
      </c>
      <c r="V9" s="232"/>
      <c r="X9" s="101" t="s">
        <v>62</v>
      </c>
      <c r="Y9" s="101" t="s">
        <v>18</v>
      </c>
      <c r="Z9" s="101" t="s">
        <v>24</v>
      </c>
      <c r="AA9" s="101" t="s">
        <v>71</v>
      </c>
      <c r="AB9" s="101" t="s">
        <v>81</v>
      </c>
      <c r="AG9" s="22"/>
      <c r="AH9" s="23"/>
      <c r="AI9" s="23" t="s">
        <v>22</v>
      </c>
      <c r="AL9" s="24" t="s">
        <v>23</v>
      </c>
      <c r="AM9" s="9" t="s">
        <v>24</v>
      </c>
      <c r="AN9" s="10"/>
    </row>
    <row r="10" spans="1:40" ht="21" customHeight="1" thickBot="1" x14ac:dyDescent="0.25">
      <c r="A10" s="86" t="str">
        <f>IF(P3=0," ",P3)</f>
        <v xml:space="preserve"> </v>
      </c>
      <c r="B10" s="87" t="s">
        <v>29</v>
      </c>
      <c r="C10" s="213" t="s">
        <v>58</v>
      </c>
      <c r="D10" s="107"/>
      <c r="E10" s="107"/>
      <c r="F10" s="107"/>
      <c r="G10" s="107"/>
      <c r="H10" s="108"/>
      <c r="I10" s="109"/>
      <c r="J10" s="110"/>
      <c r="K10" s="85">
        <f t="shared" ref="K10:K13" si="0">IF(D10="Holiday",0,IF(D10="Off",0,IF(D10="Pass",0,IF(D10="Vacation",0,((E10-D10)+(G10-F10)+(I10-H10))))))</f>
        <v>0</v>
      </c>
      <c r="L10" s="88">
        <f>(HOUR(K10)*60+MINUTE(K10))/60</f>
        <v>0</v>
      </c>
      <c r="M10" s="121"/>
      <c r="N10" s="122"/>
      <c r="O10" s="122"/>
      <c r="P10" s="123"/>
      <c r="Q10" s="124"/>
      <c r="R10" s="123"/>
      <c r="S10" s="125"/>
      <c r="T10" s="126" t="s">
        <v>22</v>
      </c>
      <c r="U10" s="123"/>
      <c r="V10" s="201"/>
      <c r="X10" s="90">
        <f t="shared" ref="X10:X16" si="1">IF(Q10=0,0,IF(Q10&lt;0,0,Q10))</f>
        <v>0</v>
      </c>
      <c r="Y10" s="90">
        <f>IF(T10="Paid",0,IF(S10=0,0,IF(S10&lt;0,0,S10)))</f>
        <v>0</v>
      </c>
      <c r="Z10" s="90">
        <f t="shared" ref="Z10:AA16" si="2">IF(U10=0,0,IF(U10&lt;0,0,U10))</f>
        <v>0</v>
      </c>
      <c r="AA10" s="90">
        <f t="shared" si="2"/>
        <v>0</v>
      </c>
      <c r="AB10" s="90">
        <f>IF(T10="Paid",0,IF(T10="Earned",S10,"HUH!!!"))</f>
        <v>0</v>
      </c>
      <c r="AG10" s="12"/>
      <c r="AH10" s="11">
        <v>2</v>
      </c>
      <c r="AI10" s="11"/>
      <c r="AL10" s="11"/>
      <c r="AM10" s="11"/>
      <c r="AN10" s="12"/>
    </row>
    <row r="11" spans="1:40" ht="21" customHeight="1" x14ac:dyDescent="0.2">
      <c r="A11" s="79" t="str">
        <f>IF(A10=" "," ",A10+1)</f>
        <v xml:space="preserve"> </v>
      </c>
      <c r="B11" s="80" t="s">
        <v>30</v>
      </c>
      <c r="C11" s="214" t="s">
        <v>58</v>
      </c>
      <c r="D11" s="107"/>
      <c r="E11" s="107"/>
      <c r="F11" s="107"/>
      <c r="G11" s="107"/>
      <c r="H11" s="111"/>
      <c r="I11" s="112"/>
      <c r="J11" s="113"/>
      <c r="K11" s="77">
        <f t="shared" si="0"/>
        <v>0</v>
      </c>
      <c r="L11" s="81">
        <f t="shared" ref="L11:L24" si="3">(HOUR(K11)*60+MINUTE(K11))/60</f>
        <v>0</v>
      </c>
      <c r="M11" s="127"/>
      <c r="N11" s="128"/>
      <c r="O11" s="128"/>
      <c r="P11" s="129"/>
      <c r="Q11" s="130"/>
      <c r="R11" s="129"/>
      <c r="S11" s="131"/>
      <c r="T11" s="132" t="s">
        <v>22</v>
      </c>
      <c r="U11" s="129"/>
      <c r="V11" s="202"/>
      <c r="X11" s="90">
        <f t="shared" si="1"/>
        <v>0</v>
      </c>
      <c r="Y11" s="90">
        <f t="shared" ref="Y11:Y24" si="4">IF(T11="Paid",0,IF(S11=0,0,IF(S11&lt;0,0,S11)))</f>
        <v>0</v>
      </c>
      <c r="Z11" s="90">
        <f t="shared" si="2"/>
        <v>0</v>
      </c>
      <c r="AA11" s="90">
        <f t="shared" si="2"/>
        <v>0</v>
      </c>
      <c r="AB11" s="90">
        <f t="shared" ref="AB11:AB24" si="5">IF(T11="Paid",0,IF(T11="Earned",S11,"HUH!!!"))</f>
        <v>0</v>
      </c>
      <c r="AG11" s="12"/>
      <c r="AH11" s="11"/>
      <c r="AI11" s="11"/>
      <c r="AL11" s="11"/>
      <c r="AM11" s="11"/>
      <c r="AN11" s="12"/>
    </row>
    <row r="12" spans="1:40" ht="21" customHeight="1" x14ac:dyDescent="0.2">
      <c r="A12" s="75" t="str">
        <f t="shared" ref="A12:A16" si="6">IF(A11=" "," ",A11+1)</f>
        <v xml:space="preserve"> </v>
      </c>
      <c r="B12" s="76" t="s">
        <v>31</v>
      </c>
      <c r="C12" s="215" t="s">
        <v>56</v>
      </c>
      <c r="D12" s="114"/>
      <c r="E12" s="114"/>
      <c r="F12" s="114"/>
      <c r="G12" s="114"/>
      <c r="H12" s="115"/>
      <c r="I12" s="116"/>
      <c r="J12" s="117"/>
      <c r="K12" s="77">
        <f t="shared" si="0"/>
        <v>0</v>
      </c>
      <c r="L12" s="78">
        <f t="shared" si="3"/>
        <v>0</v>
      </c>
      <c r="M12" s="133"/>
      <c r="N12" s="134"/>
      <c r="O12" s="134"/>
      <c r="P12" s="135"/>
      <c r="Q12" s="136"/>
      <c r="R12" s="135"/>
      <c r="S12" s="137"/>
      <c r="T12" s="138" t="s">
        <v>22</v>
      </c>
      <c r="U12" s="135"/>
      <c r="V12" s="203"/>
      <c r="X12" s="90">
        <f t="shared" si="1"/>
        <v>0</v>
      </c>
      <c r="Y12" s="90">
        <f t="shared" si="4"/>
        <v>0</v>
      </c>
      <c r="Z12" s="90">
        <f t="shared" si="2"/>
        <v>0</v>
      </c>
      <c r="AA12" s="90">
        <f t="shared" si="2"/>
        <v>0</v>
      </c>
      <c r="AB12" s="90">
        <f t="shared" si="5"/>
        <v>0</v>
      </c>
      <c r="AG12" s="13"/>
      <c r="AH12" s="13"/>
      <c r="AI12" s="13"/>
      <c r="AL12" s="13"/>
      <c r="AM12" s="13"/>
      <c r="AN12" s="13"/>
    </row>
    <row r="13" spans="1:40" ht="21" customHeight="1" thickBot="1" x14ac:dyDescent="0.25">
      <c r="A13" s="75" t="str">
        <f t="shared" si="6"/>
        <v xml:space="preserve"> </v>
      </c>
      <c r="B13" s="76" t="s">
        <v>32</v>
      </c>
      <c r="C13" s="215" t="s">
        <v>56</v>
      </c>
      <c r="D13" s="114"/>
      <c r="E13" s="114"/>
      <c r="F13" s="114"/>
      <c r="G13" s="114"/>
      <c r="H13" s="115"/>
      <c r="I13" s="116"/>
      <c r="J13" s="117"/>
      <c r="K13" s="77">
        <f t="shared" si="0"/>
        <v>0</v>
      </c>
      <c r="L13" s="78">
        <f t="shared" si="3"/>
        <v>0</v>
      </c>
      <c r="M13" s="133"/>
      <c r="N13" s="134"/>
      <c r="O13" s="134"/>
      <c r="P13" s="135"/>
      <c r="Q13" s="139"/>
      <c r="R13" s="135"/>
      <c r="S13" s="137"/>
      <c r="T13" s="138" t="s">
        <v>22</v>
      </c>
      <c r="U13" s="135"/>
      <c r="V13" s="203"/>
      <c r="X13" s="90">
        <f t="shared" si="1"/>
        <v>0</v>
      </c>
      <c r="Y13" s="90">
        <f t="shared" si="4"/>
        <v>0</v>
      </c>
      <c r="Z13" s="90">
        <f t="shared" si="2"/>
        <v>0</v>
      </c>
      <c r="AA13" s="90">
        <f t="shared" si="2"/>
        <v>0</v>
      </c>
      <c r="AB13" s="90">
        <f t="shared" si="5"/>
        <v>0</v>
      </c>
      <c r="AG13" s="13"/>
      <c r="AH13" s="13"/>
      <c r="AI13" s="13"/>
      <c r="AL13" s="13"/>
      <c r="AM13" s="13"/>
      <c r="AN13" s="13"/>
    </row>
    <row r="14" spans="1:40" ht="21" customHeight="1" thickBot="1" x14ac:dyDescent="0.25">
      <c r="A14" s="79" t="str">
        <f t="shared" si="6"/>
        <v xml:space="preserve"> </v>
      </c>
      <c r="B14" s="80" t="s">
        <v>33</v>
      </c>
      <c r="C14" s="214" t="s">
        <v>58</v>
      </c>
      <c r="D14" s="107"/>
      <c r="E14" s="107"/>
      <c r="F14" s="107"/>
      <c r="G14" s="107"/>
      <c r="H14" s="111"/>
      <c r="I14" s="112"/>
      <c r="J14" s="113"/>
      <c r="K14" s="77">
        <f>IF(D14="Holiday",0,IF(D14="Off",0,IF(D14="Pass",0,IF(D14="Vacation",0,((E14-D14)+(G14-F14)+(I14-H14))))))</f>
        <v>0</v>
      </c>
      <c r="L14" s="81">
        <f t="shared" si="3"/>
        <v>0</v>
      </c>
      <c r="M14" s="127"/>
      <c r="N14" s="128"/>
      <c r="O14" s="128"/>
      <c r="P14" s="129"/>
      <c r="Q14" s="130"/>
      <c r="R14" s="129"/>
      <c r="S14" s="131"/>
      <c r="T14" s="132" t="s">
        <v>22</v>
      </c>
      <c r="U14" s="129"/>
      <c r="V14" s="202"/>
      <c r="X14" s="90">
        <f t="shared" si="1"/>
        <v>0</v>
      </c>
      <c r="Y14" s="90">
        <f t="shared" si="4"/>
        <v>0</v>
      </c>
      <c r="Z14" s="90">
        <f t="shared" si="2"/>
        <v>0</v>
      </c>
      <c r="AA14" s="90">
        <f t="shared" si="2"/>
        <v>0</v>
      </c>
      <c r="AB14" s="90">
        <f t="shared" si="5"/>
        <v>0</v>
      </c>
      <c r="AG14" s="12"/>
      <c r="AH14" s="11"/>
      <c r="AI14" s="11"/>
      <c r="AL14" s="11"/>
      <c r="AM14" s="11"/>
      <c r="AN14" s="12"/>
    </row>
    <row r="15" spans="1:40" ht="21" customHeight="1" thickBot="1" x14ac:dyDescent="0.25">
      <c r="A15" s="79" t="str">
        <f t="shared" si="6"/>
        <v xml:space="preserve"> </v>
      </c>
      <c r="B15" s="80" t="s">
        <v>34</v>
      </c>
      <c r="C15" s="214" t="s">
        <v>58</v>
      </c>
      <c r="D15" s="107"/>
      <c r="E15" s="107"/>
      <c r="F15" s="107"/>
      <c r="G15" s="107"/>
      <c r="H15" s="111"/>
      <c r="I15" s="112"/>
      <c r="J15" s="113"/>
      <c r="K15" s="77">
        <f t="shared" ref="K15:K16" si="7">IF(D15="Holiday",0,IF(D15="Off",0,IF(D15="Pass",0,IF(D15="Vacation",0,((E15-D15)+(G15-F15)+(I15-H15))))))</f>
        <v>0</v>
      </c>
      <c r="L15" s="81">
        <f t="shared" si="3"/>
        <v>0</v>
      </c>
      <c r="M15" s="127"/>
      <c r="N15" s="128"/>
      <c r="O15" s="128"/>
      <c r="P15" s="129"/>
      <c r="Q15" s="130"/>
      <c r="R15" s="129"/>
      <c r="S15" s="131"/>
      <c r="T15" s="132" t="s">
        <v>22</v>
      </c>
      <c r="U15" s="129"/>
      <c r="V15" s="202"/>
      <c r="X15" s="90">
        <f t="shared" si="1"/>
        <v>0</v>
      </c>
      <c r="Y15" s="90">
        <f t="shared" si="4"/>
        <v>0</v>
      </c>
      <c r="Z15" s="90">
        <f t="shared" si="2"/>
        <v>0</v>
      </c>
      <c r="AA15" s="90">
        <f t="shared" si="2"/>
        <v>0</v>
      </c>
      <c r="AB15" s="90">
        <f t="shared" si="5"/>
        <v>0</v>
      </c>
      <c r="AG15" s="12"/>
      <c r="AH15" s="11"/>
      <c r="AI15" s="11"/>
      <c r="AL15" s="11"/>
      <c r="AM15" s="11"/>
      <c r="AN15" s="12"/>
    </row>
    <row r="16" spans="1:40" ht="21" customHeight="1" x14ac:dyDescent="0.2">
      <c r="A16" s="152" t="str">
        <f t="shared" si="6"/>
        <v xml:space="preserve"> </v>
      </c>
      <c r="B16" s="153" t="s">
        <v>35</v>
      </c>
      <c r="C16" s="216" t="s">
        <v>58</v>
      </c>
      <c r="D16" s="107"/>
      <c r="E16" s="107"/>
      <c r="F16" s="107"/>
      <c r="G16" s="107"/>
      <c r="H16" s="154"/>
      <c r="I16" s="155"/>
      <c r="J16" s="156"/>
      <c r="K16" s="93">
        <f t="shared" si="7"/>
        <v>0</v>
      </c>
      <c r="L16" s="157">
        <f t="shared" si="3"/>
        <v>0</v>
      </c>
      <c r="M16" s="158"/>
      <c r="N16" s="159"/>
      <c r="O16" s="159"/>
      <c r="P16" s="146"/>
      <c r="Q16" s="143"/>
      <c r="R16" s="146"/>
      <c r="S16" s="144"/>
      <c r="T16" s="160" t="s">
        <v>22</v>
      </c>
      <c r="U16" s="146"/>
      <c r="V16" s="204"/>
      <c r="X16" s="90">
        <f t="shared" si="1"/>
        <v>0</v>
      </c>
      <c r="Y16" s="90">
        <f t="shared" si="4"/>
        <v>0</v>
      </c>
      <c r="Z16" s="90">
        <f t="shared" si="2"/>
        <v>0</v>
      </c>
      <c r="AA16" s="90">
        <f t="shared" si="2"/>
        <v>0</v>
      </c>
      <c r="AB16" s="90">
        <f t="shared" si="5"/>
        <v>0</v>
      </c>
      <c r="AG16" s="12"/>
      <c r="AH16" s="11"/>
      <c r="AI16" s="11"/>
      <c r="AL16" s="11"/>
      <c r="AM16" s="11"/>
      <c r="AN16" s="12"/>
    </row>
    <row r="17" spans="1:40" ht="6" customHeight="1" thickBot="1" x14ac:dyDescent="0.25">
      <c r="A17" s="174"/>
      <c r="B17" s="175"/>
      <c r="C17" s="176"/>
      <c r="D17" s="177"/>
      <c r="E17" s="177"/>
      <c r="F17" s="177"/>
      <c r="G17" s="177"/>
      <c r="H17" s="178"/>
      <c r="I17" s="179"/>
      <c r="J17" s="174"/>
      <c r="K17" s="180"/>
      <c r="L17" s="181"/>
      <c r="M17" s="182"/>
      <c r="N17" s="183"/>
      <c r="O17" s="183"/>
      <c r="P17" s="184"/>
      <c r="Q17" s="185"/>
      <c r="R17" s="184"/>
      <c r="S17" s="185"/>
      <c r="T17" s="183"/>
      <c r="U17" s="184"/>
      <c r="V17" s="205"/>
      <c r="X17" s="82"/>
      <c r="Y17" s="82"/>
      <c r="Z17" s="82"/>
      <c r="AA17" s="82"/>
      <c r="AB17" s="82"/>
      <c r="AG17" s="25"/>
      <c r="AH17" s="25"/>
      <c r="AI17" s="25"/>
      <c r="AL17" s="26"/>
      <c r="AM17" s="14"/>
      <c r="AN17" s="15"/>
    </row>
    <row r="18" spans="1:40" ht="21" customHeight="1" thickBot="1" x14ac:dyDescent="0.25">
      <c r="A18" s="161" t="str">
        <f>IF(A16=" "," ",A16+1)</f>
        <v xml:space="preserve"> </v>
      </c>
      <c r="B18" s="162" t="s">
        <v>29</v>
      </c>
      <c r="C18" s="217" t="s">
        <v>58</v>
      </c>
      <c r="D18" s="107"/>
      <c r="E18" s="107"/>
      <c r="F18" s="107"/>
      <c r="G18" s="107"/>
      <c r="H18" s="163"/>
      <c r="I18" s="164"/>
      <c r="J18" s="165"/>
      <c r="K18" s="166">
        <f t="shared" ref="K18:K24" si="8">IF(D18="Holiday",0,IF(D18="Off",0,IF(D18="Pass",0,IF(D18="Vacation",0,((E18-D18)+(G18-F18)+(I18-H18))))))</f>
        <v>0</v>
      </c>
      <c r="L18" s="167">
        <f t="shared" si="3"/>
        <v>0</v>
      </c>
      <c r="M18" s="168"/>
      <c r="N18" s="169"/>
      <c r="O18" s="169"/>
      <c r="P18" s="170"/>
      <c r="Q18" s="171"/>
      <c r="R18" s="170"/>
      <c r="S18" s="172"/>
      <c r="T18" s="173" t="s">
        <v>22</v>
      </c>
      <c r="U18" s="170"/>
      <c r="V18" s="206"/>
      <c r="X18" s="90">
        <f t="shared" ref="X18:X24" si="9">IF(Q18=0,0,IF(Q18&lt;0,0,Q18))</f>
        <v>0</v>
      </c>
      <c r="Y18" s="90">
        <f t="shared" si="4"/>
        <v>0</v>
      </c>
      <c r="Z18" s="90">
        <f t="shared" ref="Z18:AA24" si="10">IF(U18=0,0,IF(U18&lt;0,0,U18))</f>
        <v>0</v>
      </c>
      <c r="AA18" s="90">
        <f t="shared" si="10"/>
        <v>0</v>
      </c>
      <c r="AB18" s="90">
        <f t="shared" si="5"/>
        <v>0</v>
      </c>
      <c r="AG18" s="12"/>
      <c r="AH18" s="11"/>
      <c r="AI18" s="11"/>
      <c r="AL18" s="11"/>
      <c r="AM18" s="11"/>
      <c r="AN18" s="12"/>
    </row>
    <row r="19" spans="1:40" ht="21" customHeight="1" x14ac:dyDescent="0.2">
      <c r="A19" s="79" t="str">
        <f>IF(A18=" "," ",A18+1)</f>
        <v xml:space="preserve"> </v>
      </c>
      <c r="B19" s="80" t="s">
        <v>30</v>
      </c>
      <c r="C19" s="214" t="s">
        <v>58</v>
      </c>
      <c r="D19" s="107"/>
      <c r="E19" s="107"/>
      <c r="F19" s="107"/>
      <c r="G19" s="107"/>
      <c r="H19" s="111"/>
      <c r="I19" s="112"/>
      <c r="J19" s="113"/>
      <c r="K19" s="77">
        <f t="shared" si="8"/>
        <v>0</v>
      </c>
      <c r="L19" s="81">
        <f t="shared" si="3"/>
        <v>0</v>
      </c>
      <c r="M19" s="127"/>
      <c r="N19" s="128"/>
      <c r="O19" s="128"/>
      <c r="P19" s="129"/>
      <c r="Q19" s="130"/>
      <c r="R19" s="129"/>
      <c r="S19" s="131"/>
      <c r="T19" s="132" t="s">
        <v>22</v>
      </c>
      <c r="U19" s="129"/>
      <c r="V19" s="202"/>
      <c r="X19" s="90">
        <f t="shared" si="9"/>
        <v>0</v>
      </c>
      <c r="Y19" s="90">
        <f t="shared" si="4"/>
        <v>0</v>
      </c>
      <c r="Z19" s="90">
        <f t="shared" si="10"/>
        <v>0</v>
      </c>
      <c r="AA19" s="90">
        <f t="shared" si="10"/>
        <v>0</v>
      </c>
      <c r="AB19" s="90">
        <f t="shared" si="5"/>
        <v>0</v>
      </c>
      <c r="AG19" s="12"/>
      <c r="AH19" s="11"/>
      <c r="AI19" s="11"/>
      <c r="AL19" s="11"/>
      <c r="AM19" s="11"/>
      <c r="AN19" s="12"/>
    </row>
    <row r="20" spans="1:40" ht="21" customHeight="1" x14ac:dyDescent="0.2">
      <c r="A20" s="75" t="str">
        <f t="shared" ref="A20:A24" si="11">IF(A19=" "," ",A19+1)</f>
        <v xml:space="preserve"> </v>
      </c>
      <c r="B20" s="76" t="s">
        <v>31</v>
      </c>
      <c r="C20" s="215" t="s">
        <v>56</v>
      </c>
      <c r="D20" s="114"/>
      <c r="E20" s="114"/>
      <c r="F20" s="114"/>
      <c r="G20" s="114"/>
      <c r="H20" s="115"/>
      <c r="I20" s="116"/>
      <c r="J20" s="117"/>
      <c r="K20" s="77">
        <f t="shared" si="8"/>
        <v>0</v>
      </c>
      <c r="L20" s="78">
        <f t="shared" si="3"/>
        <v>0</v>
      </c>
      <c r="M20" s="133"/>
      <c r="N20" s="134"/>
      <c r="O20" s="134"/>
      <c r="P20" s="135"/>
      <c r="Q20" s="139"/>
      <c r="R20" s="135"/>
      <c r="S20" s="137"/>
      <c r="T20" s="138" t="s">
        <v>22</v>
      </c>
      <c r="U20" s="135"/>
      <c r="V20" s="203"/>
      <c r="X20" s="90">
        <f t="shared" si="9"/>
        <v>0</v>
      </c>
      <c r="Y20" s="90">
        <f t="shared" si="4"/>
        <v>0</v>
      </c>
      <c r="Z20" s="90">
        <f t="shared" si="10"/>
        <v>0</v>
      </c>
      <c r="AA20" s="90">
        <f t="shared" si="10"/>
        <v>0</v>
      </c>
      <c r="AB20" s="90">
        <f t="shared" si="5"/>
        <v>0</v>
      </c>
      <c r="AG20" s="13"/>
      <c r="AH20" s="13"/>
      <c r="AI20" s="13"/>
      <c r="AL20" s="13"/>
      <c r="AM20" s="13"/>
      <c r="AN20" s="13"/>
    </row>
    <row r="21" spans="1:40" ht="21" customHeight="1" thickBot="1" x14ac:dyDescent="0.25">
      <c r="A21" s="75" t="str">
        <f t="shared" si="11"/>
        <v xml:space="preserve"> </v>
      </c>
      <c r="B21" s="76" t="s">
        <v>32</v>
      </c>
      <c r="C21" s="215" t="s">
        <v>56</v>
      </c>
      <c r="D21" s="114"/>
      <c r="E21" s="114"/>
      <c r="F21" s="114"/>
      <c r="G21" s="114"/>
      <c r="H21" s="115"/>
      <c r="I21" s="116"/>
      <c r="J21" s="117"/>
      <c r="K21" s="77">
        <f t="shared" si="8"/>
        <v>0</v>
      </c>
      <c r="L21" s="78">
        <f t="shared" si="3"/>
        <v>0</v>
      </c>
      <c r="M21" s="133"/>
      <c r="N21" s="134"/>
      <c r="O21" s="134"/>
      <c r="P21" s="135"/>
      <c r="Q21" s="139"/>
      <c r="R21" s="135"/>
      <c r="S21" s="137"/>
      <c r="T21" s="138" t="s">
        <v>22</v>
      </c>
      <c r="U21" s="135"/>
      <c r="V21" s="203"/>
      <c r="X21" s="90">
        <f t="shared" si="9"/>
        <v>0</v>
      </c>
      <c r="Y21" s="90">
        <f t="shared" si="4"/>
        <v>0</v>
      </c>
      <c r="Z21" s="90">
        <f t="shared" si="10"/>
        <v>0</v>
      </c>
      <c r="AA21" s="90">
        <f t="shared" si="10"/>
        <v>0</v>
      </c>
      <c r="AB21" s="90">
        <f t="shared" si="5"/>
        <v>0</v>
      </c>
      <c r="AG21" s="13"/>
      <c r="AH21" s="13"/>
      <c r="AI21" s="13"/>
      <c r="AL21" s="13"/>
      <c r="AM21" s="13"/>
      <c r="AN21" s="13"/>
    </row>
    <row r="22" spans="1:40" ht="21" customHeight="1" thickBot="1" x14ac:dyDescent="0.25">
      <c r="A22" s="79" t="str">
        <f t="shared" si="11"/>
        <v xml:space="preserve"> </v>
      </c>
      <c r="B22" s="80" t="s">
        <v>33</v>
      </c>
      <c r="C22" s="214" t="s">
        <v>58</v>
      </c>
      <c r="D22" s="107"/>
      <c r="E22" s="107"/>
      <c r="F22" s="107"/>
      <c r="G22" s="107"/>
      <c r="H22" s="111"/>
      <c r="I22" s="112"/>
      <c r="J22" s="113"/>
      <c r="K22" s="77">
        <f t="shared" si="8"/>
        <v>0</v>
      </c>
      <c r="L22" s="81">
        <f t="shared" si="3"/>
        <v>0</v>
      </c>
      <c r="M22" s="127"/>
      <c r="N22" s="128"/>
      <c r="O22" s="128"/>
      <c r="P22" s="129"/>
      <c r="Q22" s="130"/>
      <c r="R22" s="129"/>
      <c r="S22" s="131"/>
      <c r="T22" s="132" t="s">
        <v>22</v>
      </c>
      <c r="U22" s="129"/>
      <c r="V22" s="202"/>
      <c r="X22" s="90">
        <f t="shared" si="9"/>
        <v>0</v>
      </c>
      <c r="Y22" s="90">
        <f t="shared" si="4"/>
        <v>0</v>
      </c>
      <c r="Z22" s="90">
        <f t="shared" si="10"/>
        <v>0</v>
      </c>
      <c r="AA22" s="90">
        <f t="shared" si="10"/>
        <v>0</v>
      </c>
      <c r="AB22" s="90">
        <f t="shared" si="5"/>
        <v>0</v>
      </c>
      <c r="AG22" s="12"/>
      <c r="AH22" s="11"/>
      <c r="AI22" s="11"/>
      <c r="AL22" s="11"/>
      <c r="AM22" s="11"/>
      <c r="AN22" s="12"/>
    </row>
    <row r="23" spans="1:40" ht="21" customHeight="1" thickBot="1" x14ac:dyDescent="0.25">
      <c r="A23" s="79" t="str">
        <f t="shared" si="11"/>
        <v xml:space="preserve"> </v>
      </c>
      <c r="B23" s="80" t="s">
        <v>34</v>
      </c>
      <c r="C23" s="214" t="s">
        <v>58</v>
      </c>
      <c r="D23" s="107"/>
      <c r="E23" s="107"/>
      <c r="F23" s="107"/>
      <c r="G23" s="107"/>
      <c r="H23" s="111"/>
      <c r="I23" s="112"/>
      <c r="J23" s="113"/>
      <c r="K23" s="77">
        <f t="shared" si="8"/>
        <v>0</v>
      </c>
      <c r="L23" s="81">
        <f t="shared" si="3"/>
        <v>0</v>
      </c>
      <c r="M23" s="127"/>
      <c r="N23" s="128"/>
      <c r="O23" s="128"/>
      <c r="P23" s="129"/>
      <c r="Q23" s="130"/>
      <c r="R23" s="129"/>
      <c r="S23" s="131"/>
      <c r="T23" s="132" t="s">
        <v>22</v>
      </c>
      <c r="U23" s="129"/>
      <c r="V23" s="202"/>
      <c r="X23" s="90">
        <f t="shared" si="9"/>
        <v>0</v>
      </c>
      <c r="Y23" s="90">
        <f t="shared" si="4"/>
        <v>0</v>
      </c>
      <c r="Z23" s="90">
        <f t="shared" si="10"/>
        <v>0</v>
      </c>
      <c r="AA23" s="90">
        <f t="shared" si="10"/>
        <v>0</v>
      </c>
      <c r="AB23" s="90">
        <f t="shared" si="5"/>
        <v>0</v>
      </c>
      <c r="AG23" s="12"/>
      <c r="AH23" s="11">
        <v>2.5</v>
      </c>
      <c r="AI23" s="11">
        <v>6</v>
      </c>
      <c r="AL23" s="11"/>
      <c r="AM23" s="11"/>
      <c r="AN23" s="12"/>
    </row>
    <row r="24" spans="1:40" ht="21" customHeight="1" thickBot="1" x14ac:dyDescent="0.25">
      <c r="A24" s="83" t="str">
        <f t="shared" si="11"/>
        <v xml:space="preserve"> </v>
      </c>
      <c r="B24" s="84" t="s">
        <v>35</v>
      </c>
      <c r="C24" s="218" t="s">
        <v>58</v>
      </c>
      <c r="D24" s="107"/>
      <c r="E24" s="107"/>
      <c r="F24" s="107"/>
      <c r="G24" s="107"/>
      <c r="H24" s="118"/>
      <c r="I24" s="119"/>
      <c r="J24" s="120"/>
      <c r="K24" s="93">
        <f t="shared" si="8"/>
        <v>0</v>
      </c>
      <c r="L24" s="94">
        <f t="shared" si="3"/>
        <v>0</v>
      </c>
      <c r="M24" s="140"/>
      <c r="N24" s="141"/>
      <c r="O24" s="141"/>
      <c r="P24" s="142"/>
      <c r="Q24" s="143"/>
      <c r="R24" s="142"/>
      <c r="S24" s="144"/>
      <c r="T24" s="145" t="s">
        <v>22</v>
      </c>
      <c r="U24" s="146"/>
      <c r="V24" s="207"/>
      <c r="X24" s="90">
        <f t="shared" si="9"/>
        <v>0</v>
      </c>
      <c r="Y24" s="90">
        <f t="shared" si="4"/>
        <v>0</v>
      </c>
      <c r="Z24" s="90">
        <f t="shared" si="10"/>
        <v>0</v>
      </c>
      <c r="AA24" s="90">
        <f t="shared" si="10"/>
        <v>0</v>
      </c>
      <c r="AB24" s="90">
        <f t="shared" si="5"/>
        <v>0</v>
      </c>
      <c r="AG24" s="12"/>
      <c r="AH24" s="11">
        <v>0.5</v>
      </c>
      <c r="AI24" s="11"/>
      <c r="AL24" s="11"/>
      <c r="AM24" s="11"/>
      <c r="AN24" s="12"/>
    </row>
    <row r="25" spans="1:40" ht="17.25" customHeight="1" thickBot="1" x14ac:dyDescent="0.3">
      <c r="A25" s="301" t="s">
        <v>50</v>
      </c>
      <c r="B25" s="301"/>
      <c r="C25" s="301"/>
      <c r="D25" s="301"/>
      <c r="E25" s="301"/>
      <c r="F25" s="301"/>
      <c r="G25" s="301"/>
      <c r="H25" s="73"/>
      <c r="I25" s="29"/>
      <c r="J25" s="95" t="s">
        <v>25</v>
      </c>
      <c r="K25" s="96"/>
      <c r="L25" s="97">
        <f>SUM(L10:L24)</f>
        <v>0</v>
      </c>
      <c r="M25" s="98">
        <f t="shared" ref="M25" si="12">SUM(M10:M24)</f>
        <v>0</v>
      </c>
      <c r="N25" s="97">
        <f t="shared" ref="N25:V25" si="13">SUM(N10:N24)</f>
        <v>0</v>
      </c>
      <c r="O25" s="97">
        <f t="shared" si="13"/>
        <v>0</v>
      </c>
      <c r="P25" s="98">
        <f t="shared" si="13"/>
        <v>0</v>
      </c>
      <c r="Q25" s="99">
        <f t="shared" si="13"/>
        <v>0</v>
      </c>
      <c r="R25" s="100">
        <f t="shared" si="13"/>
        <v>0</v>
      </c>
      <c r="S25" s="99">
        <f>+AB25</f>
        <v>0</v>
      </c>
      <c r="T25" s="103"/>
      <c r="U25" s="100">
        <f t="shared" si="13"/>
        <v>0</v>
      </c>
      <c r="V25" s="208">
        <f t="shared" si="13"/>
        <v>0</v>
      </c>
      <c r="W25" s="104"/>
      <c r="X25" s="102">
        <f>SUM(X10:X24)</f>
        <v>0</v>
      </c>
      <c r="Y25" s="102">
        <f>SUM(Y10:Y24)</f>
        <v>0</v>
      </c>
      <c r="Z25" s="102">
        <f>SUM(Z10:Z24)</f>
        <v>0</v>
      </c>
      <c r="AA25" s="102">
        <f>SUM(AA10:AA24)</f>
        <v>0</v>
      </c>
      <c r="AB25" s="222">
        <f>SUM(AB10:AB24)</f>
        <v>0</v>
      </c>
      <c r="AG25" s="16">
        <f t="shared" ref="AG25:AM25" si="14">SUM(AG10:AG24)</f>
        <v>0</v>
      </c>
      <c r="AH25" s="17">
        <f t="shared" si="14"/>
        <v>5</v>
      </c>
      <c r="AI25" s="17">
        <f t="shared" si="14"/>
        <v>6</v>
      </c>
      <c r="AL25" s="18">
        <f t="shared" si="14"/>
        <v>0</v>
      </c>
      <c r="AM25" s="19">
        <f t="shared" si="14"/>
        <v>0</v>
      </c>
      <c r="AN25" s="12">
        <f>L25+M25+P25+N25+O25+AG25-AH25-AI25+S25+U25-AL25-AM25</f>
        <v>-11</v>
      </c>
    </row>
    <row r="26" spans="1:40" ht="14.25" customHeight="1" x14ac:dyDescent="0.25">
      <c r="A26" s="301"/>
      <c r="B26" s="301"/>
      <c r="C26" s="301"/>
      <c r="D26" s="301"/>
      <c r="E26" s="301"/>
      <c r="F26" s="301"/>
      <c r="G26" s="301"/>
      <c r="H26" s="58"/>
      <c r="S26" s="221" t="s">
        <v>82</v>
      </c>
      <c r="T26" s="220"/>
    </row>
    <row r="27" spans="1:40" ht="15.75" customHeight="1" thickBot="1" x14ac:dyDescent="0.25"/>
    <row r="28" spans="1:40" ht="17.25" customHeight="1" thickBot="1" x14ac:dyDescent="0.3">
      <c r="A28" s="291" t="s">
        <v>0</v>
      </c>
      <c r="B28" s="292"/>
      <c r="C28" s="293"/>
      <c r="D28" s="302" t="s">
        <v>36</v>
      </c>
      <c r="E28" s="252" t="s">
        <v>1</v>
      </c>
      <c r="F28" s="252" t="s">
        <v>2</v>
      </c>
      <c r="G28" s="252" t="s">
        <v>3</v>
      </c>
      <c r="H28" s="252" t="s">
        <v>4</v>
      </c>
      <c r="I28" s="252" t="s">
        <v>5</v>
      </c>
      <c r="J28" s="234" t="s">
        <v>72</v>
      </c>
      <c r="K28" s="187"/>
      <c r="L28" s="233" t="s">
        <v>6</v>
      </c>
      <c r="M28" s="233"/>
      <c r="N28" s="233"/>
      <c r="O28" s="233"/>
      <c r="P28" s="234"/>
      <c r="R28" s="39" t="s">
        <v>86</v>
      </c>
      <c r="S28" s="40"/>
      <c r="T28" s="40"/>
      <c r="U28" s="40"/>
      <c r="V28" s="41"/>
    </row>
    <row r="29" spans="1:40" ht="17.25" customHeight="1" thickBot="1" x14ac:dyDescent="0.3">
      <c r="A29" s="294"/>
      <c r="B29" s="295"/>
      <c r="C29" s="296"/>
      <c r="D29" s="303"/>
      <c r="E29" s="253"/>
      <c r="F29" s="253"/>
      <c r="G29" s="253"/>
      <c r="H29" s="253"/>
      <c r="I29" s="253"/>
      <c r="J29" s="236"/>
      <c r="K29" s="188"/>
      <c r="L29" s="235"/>
      <c r="M29" s="235"/>
      <c r="N29" s="235"/>
      <c r="O29" s="235"/>
      <c r="P29" s="236"/>
      <c r="R29" s="42">
        <v>43831</v>
      </c>
      <c r="S29" s="43" t="s">
        <v>45</v>
      </c>
      <c r="T29" s="210"/>
      <c r="U29" s="44">
        <v>44081</v>
      </c>
      <c r="V29" s="45" t="s">
        <v>45</v>
      </c>
    </row>
    <row r="30" spans="1:40" ht="17.25" customHeight="1" x14ac:dyDescent="0.25">
      <c r="A30" s="286" t="s">
        <v>7</v>
      </c>
      <c r="B30" s="287"/>
      <c r="C30" s="288"/>
      <c r="D30" s="149"/>
      <c r="E30" s="150"/>
      <c r="F30" s="150"/>
      <c r="G30" s="150"/>
      <c r="H30" s="150"/>
      <c r="I30" s="150"/>
      <c r="J30" s="194">
        <v>0</v>
      </c>
      <c r="K30" s="189"/>
      <c r="L30" s="237"/>
      <c r="M30" s="237"/>
      <c r="N30" s="237"/>
      <c r="O30" s="237"/>
      <c r="P30" s="238"/>
      <c r="R30" s="46">
        <v>43850</v>
      </c>
      <c r="S30" s="47" t="s">
        <v>45</v>
      </c>
      <c r="T30" s="211"/>
      <c r="U30" s="48">
        <v>44116</v>
      </c>
      <c r="V30" s="49" t="s">
        <v>46</v>
      </c>
    </row>
    <row r="31" spans="1:40" ht="17.25" customHeight="1" x14ac:dyDescent="0.25">
      <c r="A31" s="272" t="s">
        <v>8</v>
      </c>
      <c r="B31" s="273"/>
      <c r="C31" s="274"/>
      <c r="D31" s="59">
        <f>M25</f>
        <v>0</v>
      </c>
      <c r="E31" s="92">
        <f>+N25+O25</f>
        <v>0</v>
      </c>
      <c r="F31" s="92">
        <f>+P25</f>
        <v>0</v>
      </c>
      <c r="G31" s="60">
        <f>+X25-Q25</f>
        <v>0</v>
      </c>
      <c r="H31" s="60">
        <f>+Y25-S25</f>
        <v>0</v>
      </c>
      <c r="I31" s="60">
        <f>+Z25-U25</f>
        <v>0</v>
      </c>
      <c r="J31" s="195">
        <f>+V25</f>
        <v>0</v>
      </c>
      <c r="K31" s="190"/>
      <c r="L31" s="239"/>
      <c r="M31" s="239"/>
      <c r="N31" s="239"/>
      <c r="O31" s="239"/>
      <c r="P31" s="240"/>
      <c r="R31" s="46">
        <v>43873</v>
      </c>
      <c r="S31" s="209" t="s">
        <v>77</v>
      </c>
      <c r="T31" s="211"/>
      <c r="U31" s="48">
        <v>44138</v>
      </c>
      <c r="V31" s="49" t="s">
        <v>77</v>
      </c>
    </row>
    <row r="32" spans="1:40" ht="17.25" customHeight="1" x14ac:dyDescent="0.25">
      <c r="A32" s="275" t="s">
        <v>9</v>
      </c>
      <c r="B32" s="276"/>
      <c r="C32" s="277"/>
      <c r="D32" s="61">
        <f t="shared" ref="D32:H32" si="15">D30-D31</f>
        <v>0</v>
      </c>
      <c r="E32" s="62">
        <f t="shared" si="15"/>
        <v>0</v>
      </c>
      <c r="F32" s="62">
        <f t="shared" si="15"/>
        <v>0</v>
      </c>
      <c r="G32" s="62">
        <f t="shared" si="15"/>
        <v>0</v>
      </c>
      <c r="H32" s="62">
        <f t="shared" si="15"/>
        <v>0</v>
      </c>
      <c r="I32" s="62">
        <f t="shared" ref="I32:J32" si="16">I30-I31</f>
        <v>0</v>
      </c>
      <c r="J32" s="196">
        <f t="shared" si="16"/>
        <v>0</v>
      </c>
      <c r="K32" s="191"/>
      <c r="L32" s="241"/>
      <c r="M32" s="241"/>
      <c r="N32" s="241"/>
      <c r="O32" s="241"/>
      <c r="P32" s="242"/>
      <c r="R32" s="46">
        <v>43878</v>
      </c>
      <c r="S32" s="47" t="s">
        <v>46</v>
      </c>
      <c r="T32" s="211"/>
      <c r="U32" s="48">
        <v>44146</v>
      </c>
      <c r="V32" s="49" t="s">
        <v>46</v>
      </c>
    </row>
    <row r="33" spans="1:29" ht="17.25" customHeight="1" thickBot="1" x14ac:dyDescent="0.3">
      <c r="A33" s="278" t="s">
        <v>10</v>
      </c>
      <c r="B33" s="279"/>
      <c r="C33" s="280"/>
      <c r="D33" s="147"/>
      <c r="E33" s="148"/>
      <c r="F33" s="63">
        <v>0</v>
      </c>
      <c r="G33" s="91">
        <f>+X25</f>
        <v>0</v>
      </c>
      <c r="H33" s="91">
        <f>+Y25</f>
        <v>0</v>
      </c>
      <c r="I33" s="91">
        <f>+Z25</f>
        <v>0</v>
      </c>
      <c r="J33" s="224">
        <v>0</v>
      </c>
      <c r="K33" s="192"/>
      <c r="L33" s="243"/>
      <c r="M33" s="243"/>
      <c r="N33" s="243"/>
      <c r="O33" s="243"/>
      <c r="P33" s="244"/>
      <c r="R33" s="46">
        <v>43976</v>
      </c>
      <c r="S33" s="47" t="s">
        <v>45</v>
      </c>
      <c r="T33" s="211"/>
      <c r="U33" s="48">
        <v>44161</v>
      </c>
      <c r="V33" s="49" t="s">
        <v>45</v>
      </c>
    </row>
    <row r="34" spans="1:29" ht="17.25" customHeight="1" thickBot="1" x14ac:dyDescent="0.3">
      <c r="A34" s="281" t="s">
        <v>42</v>
      </c>
      <c r="B34" s="282"/>
      <c r="C34" s="283"/>
      <c r="D34" s="64">
        <f t="shared" ref="D34:I34" si="17">D32+D33</f>
        <v>0</v>
      </c>
      <c r="E34" s="65">
        <f t="shared" si="17"/>
        <v>0</v>
      </c>
      <c r="F34" s="65">
        <f t="shared" si="17"/>
        <v>0</v>
      </c>
      <c r="G34" s="65">
        <f t="shared" si="17"/>
        <v>0</v>
      </c>
      <c r="H34" s="65">
        <f t="shared" si="17"/>
        <v>0</v>
      </c>
      <c r="I34" s="65">
        <f t="shared" si="17"/>
        <v>0</v>
      </c>
      <c r="J34" s="197">
        <f t="shared" ref="J34" si="18">J32+J33</f>
        <v>0</v>
      </c>
      <c r="K34" s="193"/>
      <c r="L34" s="245"/>
      <c r="M34" s="245"/>
      <c r="N34" s="245"/>
      <c r="O34" s="245"/>
      <c r="P34" s="246"/>
      <c r="R34" s="50">
        <v>44016</v>
      </c>
      <c r="S34" s="51" t="s">
        <v>45</v>
      </c>
      <c r="T34" s="212"/>
      <c r="U34" s="52">
        <v>44190</v>
      </c>
      <c r="V34" s="53" t="s">
        <v>45</v>
      </c>
    </row>
    <row r="35" spans="1:29" ht="10.5" customHeight="1" x14ac:dyDescent="0.2"/>
    <row r="36" spans="1:29" ht="10.5" customHeight="1" x14ac:dyDescent="0.2"/>
    <row r="37" spans="1:29" ht="12.75" customHeight="1" x14ac:dyDescent="0.25">
      <c r="A37" s="37" t="s">
        <v>65</v>
      </c>
      <c r="B37" s="37"/>
      <c r="C37" s="37"/>
      <c r="D37" s="223" t="s">
        <v>66</v>
      </c>
      <c r="L37" s="227" t="s">
        <v>70</v>
      </c>
      <c r="M37" s="227"/>
      <c r="N37" s="227"/>
      <c r="O37" s="227"/>
      <c r="P37" s="227"/>
      <c r="Q37" s="227"/>
      <c r="R37" s="227"/>
      <c r="S37" s="227"/>
      <c r="T37" s="227"/>
      <c r="U37" s="227"/>
      <c r="V37" s="227"/>
    </row>
    <row r="38" spans="1:29" ht="12.75" customHeight="1" x14ac:dyDescent="0.25">
      <c r="A38" s="37" t="s">
        <v>67</v>
      </c>
      <c r="B38" s="37"/>
      <c r="C38" s="37"/>
      <c r="D38" s="223" t="s">
        <v>68</v>
      </c>
      <c r="L38" s="227"/>
      <c r="M38" s="227"/>
      <c r="N38" s="227"/>
      <c r="O38" s="227"/>
      <c r="P38" s="227"/>
      <c r="Q38" s="227"/>
      <c r="R38" s="227"/>
      <c r="S38" s="227"/>
      <c r="T38" s="227"/>
      <c r="U38" s="227"/>
      <c r="V38" s="227"/>
    </row>
    <row r="39" spans="1:29" ht="12.75" customHeight="1" x14ac:dyDescent="0.25">
      <c r="A39" s="37" t="s">
        <v>69</v>
      </c>
      <c r="B39" s="37"/>
      <c r="C39" s="186"/>
      <c r="D39" s="225" t="s">
        <v>85</v>
      </c>
      <c r="L39" s="227"/>
      <c r="M39" s="227"/>
      <c r="N39" s="227"/>
      <c r="O39" s="227"/>
      <c r="P39" s="227"/>
      <c r="Q39" s="227"/>
      <c r="R39" s="227"/>
      <c r="S39" s="227"/>
      <c r="T39" s="227"/>
      <c r="U39" s="227"/>
      <c r="V39" s="227"/>
    </row>
    <row r="40" spans="1:29" ht="18" customHeight="1" x14ac:dyDescent="0.25">
      <c r="A40" s="2" t="s">
        <v>49</v>
      </c>
      <c r="L40" s="227"/>
      <c r="M40" s="227"/>
      <c r="N40" s="227"/>
      <c r="O40" s="227"/>
      <c r="P40" s="227"/>
      <c r="Q40" s="227"/>
      <c r="R40" s="227"/>
      <c r="S40" s="227"/>
      <c r="T40" s="227"/>
      <c r="U40" s="227"/>
      <c r="V40" s="227"/>
    </row>
    <row r="41" spans="1:29" ht="30" customHeight="1" x14ac:dyDescent="0.2">
      <c r="A41" s="226"/>
      <c r="B41" s="226"/>
      <c r="C41" s="226"/>
      <c r="D41" s="226"/>
      <c r="E41" s="226"/>
      <c r="F41" s="226"/>
      <c r="H41" s="247"/>
      <c r="I41" s="247"/>
      <c r="K41" s="20"/>
      <c r="L41" s="229"/>
      <c r="M41" s="229"/>
      <c r="N41" s="229"/>
      <c r="O41" s="229"/>
      <c r="P41" s="247"/>
      <c r="Q41" s="247"/>
      <c r="R41" s="228"/>
      <c r="S41" s="228"/>
      <c r="T41" s="228"/>
      <c r="U41" s="228"/>
      <c r="V41" s="228"/>
    </row>
    <row r="42" spans="1:29" x14ac:dyDescent="0.2">
      <c r="A42" s="38" t="s">
        <v>43</v>
      </c>
      <c r="B42" s="33"/>
      <c r="C42" s="33"/>
      <c r="D42" s="33"/>
      <c r="E42" s="33"/>
      <c r="F42" s="33"/>
      <c r="H42" s="38" t="s">
        <v>44</v>
      </c>
      <c r="I42" s="33"/>
      <c r="K42" s="33"/>
      <c r="L42" s="230" t="s">
        <v>47</v>
      </c>
      <c r="M42" s="230"/>
      <c r="N42" s="230"/>
      <c r="O42" s="230"/>
      <c r="P42" s="38" t="s">
        <v>44</v>
      </c>
      <c r="Q42" s="33"/>
      <c r="R42" s="230" t="s">
        <v>48</v>
      </c>
      <c r="S42" s="230"/>
      <c r="T42" s="230"/>
      <c r="U42" s="230"/>
      <c r="V42" s="230"/>
    </row>
    <row r="45" spans="1:29" hidden="1" x14ac:dyDescent="0.2"/>
    <row r="46" spans="1:29" hidden="1" x14ac:dyDescent="0.2"/>
    <row r="47" spans="1:29" s="69" customFormat="1" ht="35.25" hidden="1" x14ac:dyDescent="0.5">
      <c r="A47" s="69" t="s">
        <v>53</v>
      </c>
      <c r="X47" s="70"/>
      <c r="Y47" s="70"/>
      <c r="Z47" s="70"/>
      <c r="AA47" s="70"/>
      <c r="AB47" s="70"/>
      <c r="AC47" s="70"/>
    </row>
    <row r="48" spans="1:29" hidden="1" x14ac:dyDescent="0.2"/>
    <row r="49" spans="24:32" hidden="1" x14ac:dyDescent="0.2">
      <c r="X49" s="72" t="s">
        <v>54</v>
      </c>
      <c r="Y49" s="72"/>
      <c r="Z49" s="72"/>
      <c r="AA49" s="72"/>
      <c r="AB49" s="72"/>
      <c r="AC49" s="72"/>
      <c r="AD49" s="72"/>
      <c r="AE49" s="72"/>
      <c r="AF49" s="72"/>
    </row>
    <row r="50" spans="24:32" hidden="1" x14ac:dyDescent="0.2">
      <c r="X50" s="68" t="s">
        <v>63</v>
      </c>
      <c r="Y50" s="68" t="s">
        <v>58</v>
      </c>
      <c r="Z50" s="68">
        <v>0</v>
      </c>
      <c r="AA50" s="68"/>
      <c r="AB50" s="68">
        <v>0</v>
      </c>
      <c r="AC50" s="68">
        <v>0</v>
      </c>
      <c r="AD50" s="68">
        <v>0</v>
      </c>
      <c r="AE50" s="68">
        <v>0</v>
      </c>
      <c r="AF50" s="68">
        <v>0</v>
      </c>
    </row>
    <row r="51" spans="24:32" hidden="1" x14ac:dyDescent="0.2">
      <c r="X51" s="68" t="s">
        <v>22</v>
      </c>
      <c r="Y51" s="68" t="s">
        <v>59</v>
      </c>
      <c r="Z51" s="68">
        <v>1.0416666666666666E-2</v>
      </c>
      <c r="AA51" s="68"/>
      <c r="AB51" s="68">
        <v>1.0416666666666666E-2</v>
      </c>
      <c r="AC51" s="68">
        <v>1.0416666666666666E-2</v>
      </c>
      <c r="AD51" s="68">
        <v>1.0416666666666666E-2</v>
      </c>
      <c r="AE51" s="68">
        <v>1.0416666666666666E-2</v>
      </c>
      <c r="AF51" s="68">
        <v>1.0416666666666666E-2</v>
      </c>
    </row>
    <row r="52" spans="24:32" hidden="1" x14ac:dyDescent="0.2">
      <c r="Y52" s="68" t="s">
        <v>18</v>
      </c>
      <c r="Z52" s="68">
        <v>2.0833333333333332E-2</v>
      </c>
      <c r="AA52" s="68"/>
      <c r="AB52" s="68">
        <v>2.0833333333333332E-2</v>
      </c>
      <c r="AC52" s="68">
        <v>2.0833333333333332E-2</v>
      </c>
      <c r="AD52" s="68">
        <v>2.0833333333333332E-2</v>
      </c>
      <c r="AE52" s="68">
        <v>2.0833333333333332E-2</v>
      </c>
      <c r="AF52" s="68">
        <v>2.0833333333333332E-2</v>
      </c>
    </row>
    <row r="53" spans="24:32" hidden="1" x14ac:dyDescent="0.2">
      <c r="Y53" s="68" t="s">
        <v>55</v>
      </c>
      <c r="Z53" s="68">
        <v>3.125E-2</v>
      </c>
      <c r="AA53" s="68"/>
      <c r="AB53" s="68">
        <v>3.125E-2</v>
      </c>
      <c r="AC53" s="68">
        <v>3.125E-2</v>
      </c>
      <c r="AD53" s="68">
        <v>3.125E-2</v>
      </c>
      <c r="AE53" s="68">
        <v>3.125E-2</v>
      </c>
      <c r="AF53" s="68">
        <v>3.125E-2</v>
      </c>
    </row>
    <row r="54" spans="24:32" hidden="1" x14ac:dyDescent="0.2">
      <c r="Y54" s="68" t="s">
        <v>56</v>
      </c>
      <c r="Z54" s="68">
        <v>4.1666666666666664E-2</v>
      </c>
      <c r="AA54" s="68"/>
      <c r="AB54" s="68">
        <v>4.1666666666666664E-2</v>
      </c>
      <c r="AC54" s="68">
        <v>4.1666666666666664E-2</v>
      </c>
      <c r="AD54" s="68">
        <v>4.1666666666666664E-2</v>
      </c>
      <c r="AE54" s="68">
        <v>4.1666666666666664E-2</v>
      </c>
      <c r="AF54" s="68">
        <v>4.1666666666666664E-2</v>
      </c>
    </row>
    <row r="55" spans="24:32" hidden="1" x14ac:dyDescent="0.2">
      <c r="Y55" s="68" t="s">
        <v>57</v>
      </c>
      <c r="Z55" s="68">
        <v>5.2083333333333336E-2</v>
      </c>
      <c r="AA55" s="68"/>
      <c r="AB55" s="68">
        <v>5.2083333333333336E-2</v>
      </c>
      <c r="AC55" s="68">
        <v>5.2083333333333336E-2</v>
      </c>
      <c r="AD55" s="68">
        <v>5.2083333333333336E-2</v>
      </c>
      <c r="AE55" s="68">
        <v>5.2083333333333336E-2</v>
      </c>
      <c r="AF55" s="68">
        <v>5.2083333333333336E-2</v>
      </c>
    </row>
    <row r="56" spans="24:32" hidden="1" x14ac:dyDescent="0.2">
      <c r="Y56" s="68" t="s">
        <v>71</v>
      </c>
      <c r="Z56" s="68">
        <v>6.25E-2</v>
      </c>
      <c r="AA56" s="68"/>
      <c r="AB56" s="68">
        <v>6.25E-2</v>
      </c>
      <c r="AC56" s="68">
        <v>6.25E-2</v>
      </c>
      <c r="AD56" s="68">
        <v>6.25E-2</v>
      </c>
      <c r="AE56" s="68">
        <v>6.25E-2</v>
      </c>
      <c r="AF56" s="68">
        <v>6.25E-2</v>
      </c>
    </row>
    <row r="57" spans="24:32" hidden="1" x14ac:dyDescent="0.2">
      <c r="Y57" s="68" t="s">
        <v>76</v>
      </c>
      <c r="Z57" s="68">
        <v>7.2916666666666671E-2</v>
      </c>
      <c r="AA57" s="68"/>
      <c r="AB57" s="68">
        <v>7.2916666666666671E-2</v>
      </c>
      <c r="AC57" s="68">
        <v>7.2916666666666671E-2</v>
      </c>
      <c r="AD57" s="68">
        <v>7.2916666666666671E-2</v>
      </c>
      <c r="AE57" s="68">
        <v>7.2916666666666671E-2</v>
      </c>
      <c r="AF57" s="68">
        <v>7.2916666666666671E-2</v>
      </c>
    </row>
    <row r="58" spans="24:32" hidden="1" x14ac:dyDescent="0.2">
      <c r="Y58" s="68" t="s">
        <v>74</v>
      </c>
      <c r="Z58" s="68">
        <v>8.3333333333333301E-2</v>
      </c>
      <c r="AA58" s="68"/>
      <c r="AB58" s="68">
        <v>8.3333333333333301E-2</v>
      </c>
      <c r="AC58" s="68">
        <v>8.3333333333333301E-2</v>
      </c>
      <c r="AD58" s="68">
        <v>8.3333333333333301E-2</v>
      </c>
      <c r="AE58" s="68">
        <v>8.3333333333333301E-2</v>
      </c>
      <c r="AF58" s="68">
        <v>8.3333333333333301E-2</v>
      </c>
    </row>
    <row r="59" spans="24:32" hidden="1" x14ac:dyDescent="0.2">
      <c r="Y59" s="68" t="s">
        <v>75</v>
      </c>
      <c r="Z59" s="68">
        <v>9.375E-2</v>
      </c>
      <c r="AA59" s="68"/>
      <c r="AB59" s="68">
        <v>9.375E-2</v>
      </c>
      <c r="AC59" s="68">
        <v>9.375E-2</v>
      </c>
      <c r="AD59" s="68">
        <v>9.375E-2</v>
      </c>
      <c r="AE59" s="68">
        <v>9.375E-2</v>
      </c>
      <c r="AF59" s="68">
        <v>9.375E-2</v>
      </c>
    </row>
    <row r="60" spans="24:32" hidden="1" x14ac:dyDescent="0.2">
      <c r="Z60" s="68">
        <v>0.104166666666667</v>
      </c>
      <c r="AA60" s="68"/>
      <c r="AB60" s="68">
        <v>0.104166666666667</v>
      </c>
      <c r="AC60" s="68">
        <v>0.104166666666667</v>
      </c>
      <c r="AD60" s="68">
        <v>0.104166666666667</v>
      </c>
      <c r="AE60" s="68">
        <v>0.104166666666667</v>
      </c>
      <c r="AF60" s="68">
        <v>0.104166666666667</v>
      </c>
    </row>
    <row r="61" spans="24:32" hidden="1" x14ac:dyDescent="0.2">
      <c r="Z61" s="68">
        <v>0.11458333333333333</v>
      </c>
      <c r="AA61" s="68"/>
      <c r="AB61" s="68">
        <v>0.11458333333333333</v>
      </c>
      <c r="AC61" s="68">
        <v>0.11458333333333333</v>
      </c>
      <c r="AD61" s="68">
        <v>0.11458333333333333</v>
      </c>
      <c r="AE61" s="68">
        <v>0.11458333333333333</v>
      </c>
      <c r="AF61" s="68">
        <v>0.11458333333333333</v>
      </c>
    </row>
    <row r="62" spans="24:32" hidden="1" x14ac:dyDescent="0.2">
      <c r="Z62" s="68">
        <v>0.125</v>
      </c>
      <c r="AA62" s="68"/>
      <c r="AB62" s="68">
        <v>0.125</v>
      </c>
      <c r="AC62" s="68">
        <v>0.125</v>
      </c>
      <c r="AD62" s="68">
        <v>0.125</v>
      </c>
      <c r="AE62" s="68">
        <v>0.125</v>
      </c>
      <c r="AF62" s="68">
        <v>0.125</v>
      </c>
    </row>
    <row r="63" spans="24:32" hidden="1" x14ac:dyDescent="0.2">
      <c r="Z63" s="68">
        <v>0.13541666666666699</v>
      </c>
      <c r="AA63" s="68"/>
      <c r="AB63" s="68">
        <v>0.13541666666666699</v>
      </c>
      <c r="AC63" s="68">
        <v>0.13541666666666699</v>
      </c>
      <c r="AD63" s="68">
        <v>0.13541666666666699</v>
      </c>
      <c r="AE63" s="68">
        <v>0.13541666666666699</v>
      </c>
      <c r="AF63" s="68">
        <v>0.13541666666666699</v>
      </c>
    </row>
    <row r="64" spans="24:32" hidden="1" x14ac:dyDescent="0.2">
      <c r="Z64" s="68">
        <v>0.14583333333333301</v>
      </c>
      <c r="AA64" s="68"/>
      <c r="AB64" s="68">
        <v>0.14583333333333301</v>
      </c>
      <c r="AC64" s="68">
        <v>0.14583333333333301</v>
      </c>
      <c r="AD64" s="68">
        <v>0.14583333333333301</v>
      </c>
      <c r="AE64" s="68">
        <v>0.14583333333333301</v>
      </c>
      <c r="AF64" s="68">
        <v>0.14583333333333301</v>
      </c>
    </row>
    <row r="65" spans="1:41" hidden="1" x14ac:dyDescent="0.2">
      <c r="Z65" s="68">
        <v>0.15625</v>
      </c>
      <c r="AA65" s="68"/>
      <c r="AB65" s="68">
        <v>0.15625</v>
      </c>
      <c r="AC65" s="68">
        <v>0.15625</v>
      </c>
      <c r="AD65" s="68">
        <v>0.15625</v>
      </c>
      <c r="AE65" s="68">
        <v>0.15625</v>
      </c>
      <c r="AF65" s="68">
        <v>0.15625</v>
      </c>
    </row>
    <row r="66" spans="1:41" hidden="1" x14ac:dyDescent="0.2">
      <c r="Z66" s="68">
        <v>0.16666666666666699</v>
      </c>
      <c r="AA66" s="68"/>
      <c r="AB66" s="68">
        <v>0.16666666666666699</v>
      </c>
      <c r="AC66" s="68">
        <v>0.16666666666666699</v>
      </c>
      <c r="AD66" s="68">
        <v>0.16666666666666699</v>
      </c>
      <c r="AE66" s="68">
        <v>0.16666666666666699</v>
      </c>
      <c r="AF66" s="68">
        <v>0.16666666666666699</v>
      </c>
    </row>
    <row r="67" spans="1:41" hidden="1" x14ac:dyDescent="0.2">
      <c r="Z67" s="68">
        <v>0.17708333333333301</v>
      </c>
      <c r="AA67" s="68"/>
      <c r="AB67" s="68">
        <v>0.17708333333333301</v>
      </c>
      <c r="AC67" s="68">
        <v>0.17708333333333301</v>
      </c>
      <c r="AD67" s="68">
        <v>0.17708333333333301</v>
      </c>
      <c r="AE67" s="68">
        <v>0.17708333333333301</v>
      </c>
      <c r="AF67" s="68">
        <v>0.17708333333333301</v>
      </c>
    </row>
    <row r="68" spans="1:41" hidden="1" x14ac:dyDescent="0.2">
      <c r="Z68" s="68">
        <v>0.1875</v>
      </c>
      <c r="AA68" s="68"/>
      <c r="AB68" s="68">
        <v>0.1875</v>
      </c>
      <c r="AC68" s="68">
        <v>0.1875</v>
      </c>
      <c r="AD68" s="68">
        <v>0.1875</v>
      </c>
      <c r="AE68" s="68">
        <v>0.1875</v>
      </c>
      <c r="AF68" s="68">
        <v>0.1875</v>
      </c>
    </row>
    <row r="69" spans="1:41" x14ac:dyDescent="0.2">
      <c r="Z69" s="68">
        <v>0.19791666666666666</v>
      </c>
      <c r="AA69" s="68"/>
      <c r="AB69" s="68">
        <v>0.19791666666666666</v>
      </c>
      <c r="AC69" s="68">
        <v>0.19791666666666666</v>
      </c>
      <c r="AD69" s="68">
        <v>0.19791666666666666</v>
      </c>
      <c r="AE69" s="68">
        <v>0.19791666666666666</v>
      </c>
      <c r="AF69" s="68">
        <v>0.19791666666666666</v>
      </c>
    </row>
    <row r="70" spans="1:41" x14ac:dyDescent="0.2">
      <c r="Z70" s="68">
        <v>0.20833333333333301</v>
      </c>
      <c r="AA70" s="68"/>
      <c r="AB70" s="68">
        <v>0.20833333333333301</v>
      </c>
      <c r="AC70" s="68">
        <v>0.20833333333333301</v>
      </c>
      <c r="AD70" s="68">
        <v>0.20833333333333301</v>
      </c>
      <c r="AE70" s="68">
        <v>0.20833333333333301</v>
      </c>
      <c r="AF70" s="68">
        <v>0.20833333333333301</v>
      </c>
    </row>
    <row r="71" spans="1:41" x14ac:dyDescent="0.2">
      <c r="A71" s="37"/>
      <c r="Z71" s="68">
        <v>0.21875</v>
      </c>
      <c r="AA71" s="68"/>
      <c r="AB71" s="68">
        <v>0.21875</v>
      </c>
      <c r="AC71" s="68">
        <v>0.21875</v>
      </c>
      <c r="AD71" s="68">
        <v>0.21875</v>
      </c>
      <c r="AE71" s="68">
        <v>0.21875</v>
      </c>
      <c r="AF71" s="68">
        <v>0.21875</v>
      </c>
      <c r="AO71" s="37"/>
    </row>
    <row r="72" spans="1:41" x14ac:dyDescent="0.2">
      <c r="A72" s="37"/>
      <c r="Z72" s="68">
        <v>0.22916666666666699</v>
      </c>
      <c r="AA72" s="68"/>
      <c r="AB72" s="68">
        <v>0.22916666666666699</v>
      </c>
      <c r="AC72" s="68">
        <v>0.22916666666666699</v>
      </c>
      <c r="AD72" s="68">
        <v>0.22916666666666699</v>
      </c>
      <c r="AE72" s="68">
        <v>0.22916666666666699</v>
      </c>
      <c r="AF72" s="68">
        <v>0.22916666666666699</v>
      </c>
      <c r="AO72" s="37"/>
    </row>
    <row r="73" spans="1:41" x14ac:dyDescent="0.2">
      <c r="A73" s="37"/>
      <c r="Z73" s="68">
        <v>0.23958333333333301</v>
      </c>
      <c r="AA73" s="68"/>
      <c r="AB73" s="68">
        <v>0.23958333333333301</v>
      </c>
      <c r="AC73" s="68">
        <v>0.23958333333333301</v>
      </c>
      <c r="AD73" s="68">
        <v>0.23958333333333301</v>
      </c>
      <c r="AE73" s="68">
        <v>0.23958333333333301</v>
      </c>
      <c r="AF73" s="68">
        <v>0.23958333333333301</v>
      </c>
    </row>
    <row r="74" spans="1:41" x14ac:dyDescent="0.2">
      <c r="A74" s="37"/>
      <c r="Z74" s="68">
        <v>0.25</v>
      </c>
      <c r="AA74" s="68"/>
      <c r="AB74" s="68">
        <v>0.25</v>
      </c>
      <c r="AC74" s="68">
        <v>0.25</v>
      </c>
      <c r="AD74" s="68">
        <v>0.25</v>
      </c>
      <c r="AE74" s="68">
        <v>0.25</v>
      </c>
      <c r="AF74" s="68">
        <v>0.25</v>
      </c>
    </row>
    <row r="75" spans="1:41" x14ac:dyDescent="0.2">
      <c r="Z75" s="68">
        <v>0.26041666666666702</v>
      </c>
      <c r="AA75" s="68"/>
      <c r="AB75" s="68">
        <v>0.26041666666666702</v>
      </c>
      <c r="AC75" s="68">
        <v>0.26041666666666702</v>
      </c>
      <c r="AD75" s="68">
        <v>0.26041666666666702</v>
      </c>
      <c r="AE75" s="68">
        <v>0.26041666666666702</v>
      </c>
      <c r="AF75" s="68">
        <v>0.26041666666666702</v>
      </c>
    </row>
    <row r="76" spans="1:41" x14ac:dyDescent="0.2">
      <c r="Z76" s="68">
        <v>0.27083333333333298</v>
      </c>
      <c r="AA76" s="68"/>
      <c r="AB76" s="68">
        <v>0.27083333333333298</v>
      </c>
      <c r="AC76" s="68">
        <v>0.27083333333333298</v>
      </c>
      <c r="AD76" s="68">
        <v>0.27083333333333298</v>
      </c>
      <c r="AE76" s="68">
        <v>0.27083333333333298</v>
      </c>
      <c r="AF76" s="68">
        <v>0.27083333333333298</v>
      </c>
    </row>
    <row r="77" spans="1:41" x14ac:dyDescent="0.2">
      <c r="Z77" s="68">
        <v>0.28125</v>
      </c>
      <c r="AA77" s="68"/>
      <c r="AB77" s="68">
        <v>0.28125</v>
      </c>
      <c r="AC77" s="68">
        <v>0.28125</v>
      </c>
      <c r="AD77" s="68">
        <v>0.28125</v>
      </c>
      <c r="AE77" s="68">
        <v>0.28125</v>
      </c>
      <c r="AF77" s="68">
        <v>0.28125</v>
      </c>
    </row>
    <row r="78" spans="1:41" x14ac:dyDescent="0.2">
      <c r="Z78" s="68">
        <v>0.29166666666666702</v>
      </c>
      <c r="AA78" s="68"/>
      <c r="AB78" s="68">
        <v>0.29166666666666702</v>
      </c>
      <c r="AC78" s="68">
        <v>0.29166666666666702</v>
      </c>
      <c r="AD78" s="68">
        <v>0.29166666666666702</v>
      </c>
      <c r="AE78" s="68">
        <v>0.29166666666666702</v>
      </c>
      <c r="AF78" s="68">
        <v>0.29166666666666702</v>
      </c>
    </row>
    <row r="79" spans="1:41" x14ac:dyDescent="0.2">
      <c r="Z79" s="68">
        <v>0.30208333333333298</v>
      </c>
      <c r="AA79" s="68"/>
      <c r="AB79" s="68">
        <v>0.30208333333333298</v>
      </c>
      <c r="AC79" s="68">
        <v>0.30208333333333298</v>
      </c>
      <c r="AD79" s="68">
        <v>0.30208333333333298</v>
      </c>
      <c r="AE79" s="68">
        <v>0.30208333333333298</v>
      </c>
      <c r="AF79" s="68">
        <v>0.30208333333333298</v>
      </c>
    </row>
    <row r="80" spans="1:41" x14ac:dyDescent="0.2">
      <c r="Z80" s="68">
        <v>0.3125</v>
      </c>
      <c r="AA80" s="68"/>
      <c r="AB80" s="68">
        <v>0.3125</v>
      </c>
      <c r="AC80" s="68">
        <v>0.3125</v>
      </c>
      <c r="AD80" s="68">
        <v>0.3125</v>
      </c>
      <c r="AE80" s="68">
        <v>0.3125</v>
      </c>
      <c r="AF80" s="68">
        <v>0.3125</v>
      </c>
    </row>
    <row r="81" spans="26:32" x14ac:dyDescent="0.2">
      <c r="Z81" s="68">
        <v>0.32291666666666702</v>
      </c>
      <c r="AA81" s="68"/>
      <c r="AB81" s="68">
        <v>0.32291666666666702</v>
      </c>
      <c r="AC81" s="68">
        <v>0.32291666666666702</v>
      </c>
      <c r="AD81" s="68">
        <v>0.32291666666666702</v>
      </c>
      <c r="AE81" s="68">
        <v>0.32291666666666702</v>
      </c>
      <c r="AF81" s="68">
        <v>0.32291666666666702</v>
      </c>
    </row>
    <row r="82" spans="26:32" x14ac:dyDescent="0.2">
      <c r="Z82" s="68">
        <v>0.33333333333333298</v>
      </c>
      <c r="AA82" s="68"/>
      <c r="AB82" s="68">
        <v>0.33333333333333298</v>
      </c>
      <c r="AC82" s="68">
        <v>0.33333333333333298</v>
      </c>
      <c r="AD82" s="68">
        <v>0.33333333333333298</v>
      </c>
      <c r="AE82" s="68">
        <v>0.33333333333333298</v>
      </c>
      <c r="AF82" s="68">
        <v>0.33333333333333298</v>
      </c>
    </row>
    <row r="83" spans="26:32" x14ac:dyDescent="0.2">
      <c r="Z83" s="68">
        <v>0.34375</v>
      </c>
      <c r="AA83" s="68"/>
      <c r="AB83" s="68">
        <v>0.34375</v>
      </c>
      <c r="AC83" s="68">
        <v>0.34375</v>
      </c>
      <c r="AD83" s="68">
        <v>0.34375</v>
      </c>
      <c r="AE83" s="68">
        <v>0.34375</v>
      </c>
      <c r="AF83" s="68">
        <v>0.34375</v>
      </c>
    </row>
    <row r="84" spans="26:32" x14ac:dyDescent="0.2">
      <c r="Z84" s="68">
        <v>0.35416666666666702</v>
      </c>
      <c r="AA84" s="68"/>
      <c r="AB84" s="68">
        <v>0.35416666666666702</v>
      </c>
      <c r="AC84" s="68">
        <v>0.35416666666666702</v>
      </c>
      <c r="AD84" s="68">
        <v>0.35416666666666702</v>
      </c>
      <c r="AE84" s="68">
        <v>0.35416666666666702</v>
      </c>
      <c r="AF84" s="68">
        <v>0.35416666666666702</v>
      </c>
    </row>
    <row r="85" spans="26:32" x14ac:dyDescent="0.2">
      <c r="Z85" s="68">
        <v>0.36458333333333298</v>
      </c>
      <c r="AA85" s="68"/>
      <c r="AB85" s="68">
        <v>0.36458333333333298</v>
      </c>
      <c r="AC85" s="68">
        <v>0.36458333333333298</v>
      </c>
      <c r="AD85" s="68">
        <v>0.36458333333333298</v>
      </c>
      <c r="AE85" s="68">
        <v>0.36458333333333298</v>
      </c>
      <c r="AF85" s="68">
        <v>0.36458333333333298</v>
      </c>
    </row>
    <row r="86" spans="26:32" x14ac:dyDescent="0.2">
      <c r="Z86" s="68">
        <v>0.375</v>
      </c>
      <c r="AA86" s="68"/>
      <c r="AB86" s="68">
        <v>0.375</v>
      </c>
      <c r="AC86" s="68">
        <v>0.375</v>
      </c>
      <c r="AD86" s="68">
        <v>0.375</v>
      </c>
      <c r="AE86" s="68">
        <v>0.375</v>
      </c>
      <c r="AF86" s="68">
        <v>0.375</v>
      </c>
    </row>
    <row r="87" spans="26:32" x14ac:dyDescent="0.2">
      <c r="Z87" s="68">
        <v>0.38541666666666702</v>
      </c>
      <c r="AA87" s="68"/>
      <c r="AB87" s="68">
        <v>0.38541666666666702</v>
      </c>
      <c r="AC87" s="68">
        <v>0.38541666666666702</v>
      </c>
      <c r="AD87" s="68">
        <v>0.38541666666666702</v>
      </c>
      <c r="AE87" s="68">
        <v>0.38541666666666702</v>
      </c>
      <c r="AF87" s="68">
        <v>0.38541666666666702</v>
      </c>
    </row>
    <row r="88" spans="26:32" x14ac:dyDescent="0.2">
      <c r="Z88" s="68">
        <v>0.39583333333333298</v>
      </c>
      <c r="AA88" s="68"/>
      <c r="AB88" s="68">
        <v>0.39583333333333298</v>
      </c>
      <c r="AC88" s="68">
        <v>0.39583333333333298</v>
      </c>
      <c r="AD88" s="68">
        <v>0.39583333333333298</v>
      </c>
      <c r="AE88" s="68">
        <v>0.39583333333333298</v>
      </c>
      <c r="AF88" s="68">
        <v>0.39583333333333298</v>
      </c>
    </row>
    <row r="89" spans="26:32" x14ac:dyDescent="0.2">
      <c r="Z89" s="68">
        <v>0.40625</v>
      </c>
      <c r="AA89" s="68"/>
      <c r="AB89" s="68">
        <v>0.40625</v>
      </c>
      <c r="AC89" s="68">
        <v>0.40625</v>
      </c>
      <c r="AD89" s="68">
        <v>0.40625</v>
      </c>
      <c r="AE89" s="68">
        <v>0.40625</v>
      </c>
      <c r="AF89" s="68">
        <v>0.40625</v>
      </c>
    </row>
    <row r="90" spans="26:32" x14ac:dyDescent="0.2">
      <c r="Z90" s="68">
        <v>0.41666666666666702</v>
      </c>
      <c r="AA90" s="68"/>
      <c r="AB90" s="68">
        <v>0.41666666666666702</v>
      </c>
      <c r="AC90" s="68">
        <v>0.41666666666666702</v>
      </c>
      <c r="AD90" s="68">
        <v>0.41666666666666702</v>
      </c>
      <c r="AE90" s="68">
        <v>0.41666666666666702</v>
      </c>
      <c r="AF90" s="68">
        <v>0.41666666666666702</v>
      </c>
    </row>
    <row r="91" spans="26:32" x14ac:dyDescent="0.2">
      <c r="Z91" s="68">
        <v>0.42708333333333298</v>
      </c>
      <c r="AA91" s="68"/>
      <c r="AB91" s="68">
        <v>0.42708333333333298</v>
      </c>
      <c r="AC91" s="68">
        <v>0.42708333333333298</v>
      </c>
      <c r="AD91" s="68">
        <v>0.42708333333333298</v>
      </c>
      <c r="AE91" s="68">
        <v>0.42708333333333298</v>
      </c>
      <c r="AF91" s="68">
        <v>0.42708333333333298</v>
      </c>
    </row>
    <row r="92" spans="26:32" x14ac:dyDescent="0.2">
      <c r="Z92" s="68">
        <v>0.4375</v>
      </c>
      <c r="AA92" s="68"/>
      <c r="AB92" s="68">
        <v>0.4375</v>
      </c>
      <c r="AC92" s="68">
        <v>0.4375</v>
      </c>
      <c r="AD92" s="68">
        <v>0.4375</v>
      </c>
      <c r="AE92" s="68">
        <v>0.4375</v>
      </c>
      <c r="AF92" s="68">
        <v>0.4375</v>
      </c>
    </row>
    <row r="93" spans="26:32" x14ac:dyDescent="0.2">
      <c r="Z93" s="68">
        <v>0.44791666666666602</v>
      </c>
      <c r="AA93" s="68"/>
      <c r="AB93" s="68">
        <v>0.44791666666666602</v>
      </c>
      <c r="AC93" s="68">
        <v>0.44791666666666602</v>
      </c>
      <c r="AD93" s="68">
        <v>0.44791666666666602</v>
      </c>
      <c r="AE93" s="68">
        <v>0.44791666666666602</v>
      </c>
      <c r="AF93" s="68">
        <v>0.44791666666666602</v>
      </c>
    </row>
    <row r="94" spans="26:32" x14ac:dyDescent="0.2">
      <c r="Z94" s="68">
        <v>0.45833333333333298</v>
      </c>
      <c r="AA94" s="68"/>
      <c r="AB94" s="68">
        <v>0.45833333333333298</v>
      </c>
      <c r="AC94" s="68">
        <v>0.45833333333333298</v>
      </c>
      <c r="AD94" s="68">
        <v>0.45833333333333298</v>
      </c>
      <c r="AE94" s="68">
        <v>0.45833333333333298</v>
      </c>
      <c r="AF94" s="68">
        <v>0.45833333333333298</v>
      </c>
    </row>
    <row r="95" spans="26:32" x14ac:dyDescent="0.2">
      <c r="Z95" s="68">
        <v>0.46875</v>
      </c>
      <c r="AA95" s="68"/>
      <c r="AB95" s="68">
        <v>0.46875</v>
      </c>
      <c r="AC95" s="68">
        <v>0.46875</v>
      </c>
      <c r="AD95" s="68">
        <v>0.46875</v>
      </c>
      <c r="AE95" s="68">
        <v>0.46875</v>
      </c>
      <c r="AF95" s="68">
        <v>0.46875</v>
      </c>
    </row>
    <row r="96" spans="26:32" x14ac:dyDescent="0.2">
      <c r="Z96" s="68">
        <v>0.47916666666666702</v>
      </c>
      <c r="AA96" s="68"/>
      <c r="AB96" s="68">
        <v>0.47916666666666702</v>
      </c>
      <c r="AC96" s="68">
        <v>0.47916666666666702</v>
      </c>
      <c r="AD96" s="68">
        <v>0.47916666666666702</v>
      </c>
      <c r="AE96" s="68">
        <v>0.47916666666666702</v>
      </c>
      <c r="AF96" s="68">
        <v>0.47916666666666702</v>
      </c>
    </row>
    <row r="97" spans="26:32" x14ac:dyDescent="0.2">
      <c r="Z97" s="68">
        <v>0.48958333333333298</v>
      </c>
      <c r="AA97" s="68"/>
      <c r="AB97" s="68">
        <v>0.48958333333333298</v>
      </c>
      <c r="AC97" s="68">
        <v>0.48958333333333298</v>
      </c>
      <c r="AD97" s="68">
        <v>0.48958333333333298</v>
      </c>
      <c r="AE97" s="68">
        <v>0.48958333333333298</v>
      </c>
      <c r="AF97" s="68">
        <v>0.48958333333333298</v>
      </c>
    </row>
    <row r="98" spans="26:32" x14ac:dyDescent="0.2">
      <c r="Z98" s="68">
        <v>0.5</v>
      </c>
      <c r="AA98" s="68"/>
      <c r="AB98" s="68">
        <v>0.5</v>
      </c>
      <c r="AC98" s="68">
        <v>0.5</v>
      </c>
      <c r="AD98" s="68">
        <v>0.5</v>
      </c>
      <c r="AE98" s="68">
        <v>0.5</v>
      </c>
      <c r="AF98" s="68">
        <v>0.5</v>
      </c>
    </row>
    <row r="99" spans="26:32" x14ac:dyDescent="0.2">
      <c r="Z99" s="68">
        <v>0.51041666666666696</v>
      </c>
      <c r="AA99" s="68"/>
      <c r="AB99" s="68">
        <v>0.51041666666666696</v>
      </c>
      <c r="AC99" s="68">
        <v>0.51041666666666696</v>
      </c>
      <c r="AD99" s="68">
        <v>0.51041666666666696</v>
      </c>
      <c r="AE99" s="68">
        <v>0.51041666666666696</v>
      </c>
      <c r="AF99" s="68">
        <v>0.51041666666666696</v>
      </c>
    </row>
    <row r="100" spans="26:32" x14ac:dyDescent="0.2">
      <c r="Z100" s="68">
        <v>0.52083333333333304</v>
      </c>
      <c r="AA100" s="68"/>
      <c r="AB100" s="68">
        <v>0.52083333333333304</v>
      </c>
      <c r="AC100" s="68">
        <v>0.52083333333333304</v>
      </c>
      <c r="AD100" s="68">
        <v>0.52083333333333304</v>
      </c>
      <c r="AE100" s="68">
        <v>0.52083333333333304</v>
      </c>
      <c r="AF100" s="68">
        <v>0.52083333333333304</v>
      </c>
    </row>
    <row r="101" spans="26:32" x14ac:dyDescent="0.2">
      <c r="Z101" s="68">
        <v>0.53125</v>
      </c>
      <c r="AA101" s="68"/>
      <c r="AB101" s="68">
        <v>0.53125</v>
      </c>
      <c r="AC101" s="68">
        <v>0.53125</v>
      </c>
      <c r="AD101" s="68">
        <v>0.53125</v>
      </c>
      <c r="AE101" s="68">
        <v>0.53125</v>
      </c>
      <c r="AF101" s="68">
        <v>0.53125</v>
      </c>
    </row>
    <row r="102" spans="26:32" x14ac:dyDescent="0.2">
      <c r="Z102" s="68">
        <v>0.54166666666666696</v>
      </c>
      <c r="AA102" s="68"/>
      <c r="AB102" s="68">
        <v>0.54166666666666696</v>
      </c>
      <c r="AC102" s="68">
        <v>0.54166666666666696</v>
      </c>
      <c r="AD102" s="68">
        <v>0.54166666666666696</v>
      </c>
      <c r="AE102" s="68">
        <v>0.54166666666666696</v>
      </c>
      <c r="AF102" s="68">
        <v>0.54166666666666696</v>
      </c>
    </row>
    <row r="103" spans="26:32" x14ac:dyDescent="0.2">
      <c r="Z103" s="68">
        <v>0.55208333333333304</v>
      </c>
      <c r="AA103" s="68"/>
      <c r="AB103" s="68">
        <v>0.55208333333333304</v>
      </c>
      <c r="AC103" s="68">
        <v>0.55208333333333304</v>
      </c>
      <c r="AD103" s="68">
        <v>0.55208333333333304</v>
      </c>
      <c r="AE103" s="68">
        <v>0.55208333333333304</v>
      </c>
      <c r="AF103" s="68">
        <v>0.55208333333333304</v>
      </c>
    </row>
    <row r="104" spans="26:32" x14ac:dyDescent="0.2">
      <c r="Z104" s="68">
        <v>0.5625</v>
      </c>
      <c r="AA104" s="68"/>
      <c r="AB104" s="68">
        <v>0.5625</v>
      </c>
      <c r="AC104" s="68">
        <v>0.5625</v>
      </c>
      <c r="AD104" s="68">
        <v>0.5625</v>
      </c>
      <c r="AE104" s="68">
        <v>0.5625</v>
      </c>
      <c r="AF104" s="68">
        <v>0.5625</v>
      </c>
    </row>
    <row r="105" spans="26:32" x14ac:dyDescent="0.2">
      <c r="Z105" s="68">
        <v>0.57291666666666596</v>
      </c>
      <c r="AA105" s="68"/>
      <c r="AB105" s="68">
        <v>0.57291666666666596</v>
      </c>
      <c r="AC105" s="68">
        <v>0.57291666666666596</v>
      </c>
      <c r="AD105" s="68">
        <v>0.57291666666666596</v>
      </c>
      <c r="AE105" s="68">
        <v>0.57291666666666596</v>
      </c>
      <c r="AF105" s="68">
        <v>0.57291666666666596</v>
      </c>
    </row>
    <row r="106" spans="26:32" x14ac:dyDescent="0.2">
      <c r="Z106" s="68">
        <v>0.58333333333333304</v>
      </c>
      <c r="AA106" s="68"/>
      <c r="AB106" s="68">
        <v>0.58333333333333304</v>
      </c>
      <c r="AC106" s="68">
        <v>0.58333333333333304</v>
      </c>
      <c r="AD106" s="68">
        <v>0.58333333333333304</v>
      </c>
      <c r="AE106" s="68">
        <v>0.58333333333333304</v>
      </c>
      <c r="AF106" s="68">
        <v>0.58333333333333304</v>
      </c>
    </row>
    <row r="107" spans="26:32" x14ac:dyDescent="0.2">
      <c r="Z107" s="68">
        <v>0.59375</v>
      </c>
      <c r="AA107" s="68"/>
      <c r="AB107" s="68">
        <v>0.59375</v>
      </c>
      <c r="AC107" s="68">
        <v>0.59375</v>
      </c>
      <c r="AD107" s="68">
        <v>0.59375</v>
      </c>
      <c r="AE107" s="68">
        <v>0.59375</v>
      </c>
      <c r="AF107" s="68">
        <v>0.59375</v>
      </c>
    </row>
    <row r="108" spans="26:32" x14ac:dyDescent="0.2">
      <c r="Z108" s="68">
        <v>0.60416666666666696</v>
      </c>
      <c r="AA108" s="68"/>
      <c r="AB108" s="68">
        <v>0.60416666666666696</v>
      </c>
      <c r="AC108" s="68">
        <v>0.60416666666666696</v>
      </c>
      <c r="AD108" s="68">
        <v>0.60416666666666696</v>
      </c>
      <c r="AE108" s="68">
        <v>0.60416666666666696</v>
      </c>
      <c r="AF108" s="68">
        <v>0.60416666666666696</v>
      </c>
    </row>
    <row r="109" spans="26:32" x14ac:dyDescent="0.2">
      <c r="Z109" s="68">
        <v>0.61458333333333304</v>
      </c>
      <c r="AA109" s="68"/>
      <c r="AB109" s="68">
        <v>0.61458333333333304</v>
      </c>
      <c r="AC109" s="68">
        <v>0.61458333333333304</v>
      </c>
      <c r="AD109" s="68">
        <v>0.61458333333333304</v>
      </c>
      <c r="AE109" s="68">
        <v>0.61458333333333304</v>
      </c>
      <c r="AF109" s="68">
        <v>0.61458333333333304</v>
      </c>
    </row>
    <row r="110" spans="26:32" x14ac:dyDescent="0.2">
      <c r="Z110" s="68">
        <v>0.625</v>
      </c>
      <c r="AA110" s="68"/>
      <c r="AB110" s="68">
        <v>0.625</v>
      </c>
      <c r="AC110" s="68">
        <v>0.625</v>
      </c>
      <c r="AD110" s="68">
        <v>0.625</v>
      </c>
      <c r="AE110" s="68">
        <v>0.625</v>
      </c>
      <c r="AF110" s="68">
        <v>0.625</v>
      </c>
    </row>
    <row r="111" spans="26:32" x14ac:dyDescent="0.2">
      <c r="Z111" s="68">
        <v>0.63541666666666696</v>
      </c>
      <c r="AA111" s="68"/>
      <c r="AB111" s="68">
        <v>0.63541666666666696</v>
      </c>
      <c r="AC111" s="68">
        <v>0.63541666666666696</v>
      </c>
      <c r="AD111" s="68">
        <v>0.63541666666666696</v>
      </c>
      <c r="AE111" s="68">
        <v>0.63541666666666696</v>
      </c>
      <c r="AF111" s="68">
        <v>0.63541666666666696</v>
      </c>
    </row>
    <row r="112" spans="26:32" x14ac:dyDescent="0.2">
      <c r="Z112" s="68">
        <v>0.64583333333333304</v>
      </c>
      <c r="AA112" s="68"/>
      <c r="AB112" s="68">
        <v>0.64583333333333304</v>
      </c>
      <c r="AC112" s="68">
        <v>0.64583333333333304</v>
      </c>
      <c r="AD112" s="68">
        <v>0.64583333333333304</v>
      </c>
      <c r="AE112" s="68">
        <v>0.64583333333333304</v>
      </c>
      <c r="AF112" s="68">
        <v>0.64583333333333304</v>
      </c>
    </row>
    <row r="113" spans="26:32" x14ac:dyDescent="0.2">
      <c r="Z113" s="68">
        <v>0.65625</v>
      </c>
      <c r="AA113" s="68"/>
      <c r="AB113" s="68">
        <v>0.65625</v>
      </c>
      <c r="AC113" s="68">
        <v>0.65625</v>
      </c>
      <c r="AD113" s="68">
        <v>0.65625</v>
      </c>
      <c r="AE113" s="68">
        <v>0.65625</v>
      </c>
      <c r="AF113" s="68">
        <v>0.65625</v>
      </c>
    </row>
    <row r="114" spans="26:32" x14ac:dyDescent="0.2">
      <c r="Z114" s="68">
        <v>0.66666666666666696</v>
      </c>
      <c r="AA114" s="68"/>
      <c r="AB114" s="68">
        <v>0.66666666666666696</v>
      </c>
      <c r="AC114" s="68">
        <v>0.66666666666666696</v>
      </c>
      <c r="AD114" s="68">
        <v>0.66666666666666696</v>
      </c>
      <c r="AE114" s="68">
        <v>0.66666666666666696</v>
      </c>
      <c r="AF114" s="68">
        <v>0.66666666666666696</v>
      </c>
    </row>
    <row r="115" spans="26:32" x14ac:dyDescent="0.2">
      <c r="Z115" s="68">
        <v>0.67708333333333304</v>
      </c>
      <c r="AA115" s="68"/>
      <c r="AB115" s="68">
        <v>0.67708333333333304</v>
      </c>
      <c r="AC115" s="68">
        <v>0.67708333333333304</v>
      </c>
      <c r="AD115" s="68">
        <v>0.67708333333333304</v>
      </c>
      <c r="AE115" s="68">
        <v>0.67708333333333304</v>
      </c>
      <c r="AF115" s="68">
        <v>0.67708333333333304</v>
      </c>
    </row>
    <row r="116" spans="26:32" x14ac:dyDescent="0.2">
      <c r="Z116" s="68">
        <v>0.6875</v>
      </c>
      <c r="AA116" s="68"/>
      <c r="AB116" s="68">
        <v>0.6875</v>
      </c>
      <c r="AC116" s="68">
        <v>0.6875</v>
      </c>
      <c r="AD116" s="68">
        <v>0.6875</v>
      </c>
      <c r="AE116" s="68">
        <v>0.6875</v>
      </c>
      <c r="AF116" s="68">
        <v>0.6875</v>
      </c>
    </row>
    <row r="117" spans="26:32" x14ac:dyDescent="0.2">
      <c r="Z117" s="68">
        <v>0.69791666666666596</v>
      </c>
      <c r="AA117" s="68"/>
      <c r="AB117" s="68">
        <v>0.69791666666666596</v>
      </c>
      <c r="AC117" s="68">
        <v>0.69791666666666596</v>
      </c>
      <c r="AD117" s="68">
        <v>0.69791666666666596</v>
      </c>
      <c r="AE117" s="68">
        <v>0.69791666666666596</v>
      </c>
      <c r="AF117" s="68">
        <v>0.69791666666666596</v>
      </c>
    </row>
    <row r="118" spans="26:32" x14ac:dyDescent="0.2">
      <c r="Z118" s="68">
        <v>0.70833333333333304</v>
      </c>
      <c r="AA118" s="68"/>
      <c r="AB118" s="68">
        <v>0.70833333333333304</v>
      </c>
      <c r="AC118" s="68">
        <v>0.70833333333333304</v>
      </c>
      <c r="AD118" s="68">
        <v>0.70833333333333304</v>
      </c>
      <c r="AE118" s="68">
        <v>0.70833333333333304</v>
      </c>
      <c r="AF118" s="68">
        <v>0.70833333333333304</v>
      </c>
    </row>
    <row r="119" spans="26:32" x14ac:dyDescent="0.2">
      <c r="Z119" s="68">
        <v>0.71875</v>
      </c>
      <c r="AA119" s="68"/>
      <c r="AB119" s="68">
        <v>0.71875</v>
      </c>
      <c r="AC119" s="68">
        <v>0.71875</v>
      </c>
      <c r="AD119" s="68">
        <v>0.71875</v>
      </c>
      <c r="AE119" s="68">
        <v>0.71875</v>
      </c>
      <c r="AF119" s="68">
        <v>0.71875</v>
      </c>
    </row>
    <row r="120" spans="26:32" x14ac:dyDescent="0.2">
      <c r="Z120" s="68">
        <v>0.72916666666666696</v>
      </c>
      <c r="AA120" s="68"/>
      <c r="AB120" s="68">
        <v>0.72916666666666696</v>
      </c>
      <c r="AC120" s="68">
        <v>0.72916666666666696</v>
      </c>
      <c r="AD120" s="68">
        <v>0.72916666666666696</v>
      </c>
      <c r="AE120" s="68">
        <v>0.72916666666666696</v>
      </c>
      <c r="AF120" s="68">
        <v>0.72916666666666696</v>
      </c>
    </row>
    <row r="121" spans="26:32" x14ac:dyDescent="0.2">
      <c r="Z121" s="68">
        <v>0.73958333333333304</v>
      </c>
      <c r="AA121" s="68"/>
      <c r="AB121" s="68">
        <v>0.73958333333333304</v>
      </c>
      <c r="AC121" s="68">
        <v>0.73958333333333304</v>
      </c>
      <c r="AD121" s="68">
        <v>0.73958333333333304</v>
      </c>
      <c r="AE121" s="68">
        <v>0.73958333333333304</v>
      </c>
      <c r="AF121" s="68">
        <v>0.73958333333333304</v>
      </c>
    </row>
    <row r="122" spans="26:32" x14ac:dyDescent="0.2">
      <c r="Z122" s="68">
        <v>0.75</v>
      </c>
      <c r="AA122" s="68"/>
      <c r="AB122" s="68">
        <v>0.75</v>
      </c>
      <c r="AC122" s="68">
        <v>0.75</v>
      </c>
      <c r="AD122" s="68">
        <v>0.75</v>
      </c>
      <c r="AE122" s="68">
        <v>0.75</v>
      </c>
      <c r="AF122" s="68">
        <v>0.75</v>
      </c>
    </row>
    <row r="123" spans="26:32" x14ac:dyDescent="0.2">
      <c r="Z123" s="68">
        <v>0.76041666666666696</v>
      </c>
      <c r="AA123" s="68"/>
      <c r="AB123" s="68">
        <v>0.76041666666666696</v>
      </c>
      <c r="AC123" s="68">
        <v>0.76041666666666696</v>
      </c>
      <c r="AD123" s="68">
        <v>0.76041666666666696</v>
      </c>
      <c r="AE123" s="68">
        <v>0.76041666666666696</v>
      </c>
      <c r="AF123" s="68">
        <v>0.76041666666666696</v>
      </c>
    </row>
    <row r="124" spans="26:32" x14ac:dyDescent="0.2">
      <c r="Z124" s="68">
        <v>0.77083333333333304</v>
      </c>
      <c r="AA124" s="68"/>
      <c r="AB124" s="68">
        <v>0.77083333333333304</v>
      </c>
      <c r="AC124" s="68">
        <v>0.77083333333333304</v>
      </c>
      <c r="AD124" s="68">
        <v>0.77083333333333304</v>
      </c>
      <c r="AE124" s="68">
        <v>0.77083333333333304</v>
      </c>
      <c r="AF124" s="68">
        <v>0.77083333333333304</v>
      </c>
    </row>
    <row r="125" spans="26:32" x14ac:dyDescent="0.2">
      <c r="Z125" s="68">
        <v>0.78125</v>
      </c>
      <c r="AA125" s="68"/>
      <c r="AB125" s="68">
        <v>0.78125</v>
      </c>
      <c r="AC125" s="68">
        <v>0.78125</v>
      </c>
      <c r="AD125" s="68">
        <v>0.78125</v>
      </c>
      <c r="AE125" s="68">
        <v>0.78125</v>
      </c>
      <c r="AF125" s="68">
        <v>0.78125</v>
      </c>
    </row>
    <row r="126" spans="26:32" x14ac:dyDescent="0.2">
      <c r="Z126" s="68">
        <v>0.79166666666666696</v>
      </c>
      <c r="AA126" s="68"/>
      <c r="AB126" s="68">
        <v>0.79166666666666696</v>
      </c>
      <c r="AC126" s="68">
        <v>0.79166666666666696</v>
      </c>
      <c r="AD126" s="68">
        <v>0.79166666666666696</v>
      </c>
      <c r="AE126" s="68">
        <v>0.79166666666666696</v>
      </c>
      <c r="AF126" s="68">
        <v>0.79166666666666696</v>
      </c>
    </row>
    <row r="127" spans="26:32" x14ac:dyDescent="0.2">
      <c r="Z127" s="68">
        <v>0.80208333333333304</v>
      </c>
      <c r="AA127" s="68"/>
      <c r="AB127" s="68">
        <v>0.80208333333333304</v>
      </c>
      <c r="AC127" s="68">
        <v>0.80208333333333304</v>
      </c>
      <c r="AD127" s="68">
        <v>0.80208333333333304</v>
      </c>
      <c r="AE127" s="68">
        <v>0.80208333333333304</v>
      </c>
      <c r="AF127" s="68">
        <v>0.80208333333333304</v>
      </c>
    </row>
    <row r="128" spans="26:32" x14ac:dyDescent="0.2">
      <c r="Z128" s="68">
        <v>0.8125</v>
      </c>
      <c r="AA128" s="68"/>
      <c r="AB128" s="68">
        <v>0.8125</v>
      </c>
      <c r="AC128" s="68">
        <v>0.8125</v>
      </c>
      <c r="AD128" s="68">
        <v>0.8125</v>
      </c>
      <c r="AE128" s="68">
        <v>0.8125</v>
      </c>
      <c r="AF128" s="68">
        <v>0.8125</v>
      </c>
    </row>
    <row r="129" spans="26:32" x14ac:dyDescent="0.2">
      <c r="Z129" s="68">
        <v>0.82291666666666596</v>
      </c>
      <c r="AA129" s="68"/>
      <c r="AB129" s="68">
        <v>0.82291666666666596</v>
      </c>
      <c r="AC129" s="68">
        <v>0.82291666666666596</v>
      </c>
      <c r="AD129" s="68">
        <v>0.82291666666666596</v>
      </c>
      <c r="AE129" s="68">
        <v>0.82291666666666596</v>
      </c>
      <c r="AF129" s="68">
        <v>0.82291666666666596</v>
      </c>
    </row>
    <row r="130" spans="26:32" x14ac:dyDescent="0.2">
      <c r="Z130" s="68">
        <v>0.83333333333333404</v>
      </c>
      <c r="AA130" s="68"/>
      <c r="AB130" s="68">
        <v>0.83333333333333404</v>
      </c>
      <c r="AC130" s="68">
        <v>0.83333333333333404</v>
      </c>
      <c r="AD130" s="68">
        <v>0.83333333333333404</v>
      </c>
      <c r="AE130" s="68">
        <v>0.83333333333333404</v>
      </c>
      <c r="AF130" s="68">
        <v>0.83333333333333404</v>
      </c>
    </row>
    <row r="131" spans="26:32" x14ac:dyDescent="0.2">
      <c r="Z131" s="68">
        <v>0.84375</v>
      </c>
      <c r="AA131" s="68"/>
      <c r="AB131" s="68">
        <v>0.84375</v>
      </c>
      <c r="AC131" s="68">
        <v>0.84375</v>
      </c>
      <c r="AD131" s="68">
        <v>0.84375</v>
      </c>
      <c r="AE131" s="68">
        <v>0.84375</v>
      </c>
      <c r="AF131" s="68">
        <v>0.84375</v>
      </c>
    </row>
    <row r="132" spans="26:32" x14ac:dyDescent="0.2">
      <c r="Z132" s="68">
        <v>0.85416666666666696</v>
      </c>
      <c r="AA132" s="68"/>
      <c r="AB132" s="68">
        <v>0.85416666666666696</v>
      </c>
      <c r="AC132" s="68">
        <v>0.85416666666666696</v>
      </c>
      <c r="AD132" s="68">
        <v>0.85416666666666696</v>
      </c>
      <c r="AE132" s="68">
        <v>0.85416666666666696</v>
      </c>
      <c r="AF132" s="68">
        <v>0.85416666666666696</v>
      </c>
    </row>
    <row r="133" spans="26:32" x14ac:dyDescent="0.2">
      <c r="Z133" s="68">
        <v>0.86458333333333304</v>
      </c>
      <c r="AA133" s="68"/>
      <c r="AB133" s="68">
        <v>0.86458333333333304</v>
      </c>
      <c r="AC133" s="68">
        <v>0.86458333333333304</v>
      </c>
      <c r="AD133" s="68">
        <v>0.86458333333333304</v>
      </c>
      <c r="AE133" s="68">
        <v>0.86458333333333304</v>
      </c>
      <c r="AF133" s="68">
        <v>0.86458333333333304</v>
      </c>
    </row>
    <row r="134" spans="26:32" x14ac:dyDescent="0.2">
      <c r="Z134" s="68">
        <v>0.875000000000001</v>
      </c>
      <c r="AA134" s="68"/>
      <c r="AB134" s="68">
        <v>0.875000000000001</v>
      </c>
      <c r="AC134" s="68">
        <v>0.875000000000001</v>
      </c>
      <c r="AD134" s="68">
        <v>0.875000000000001</v>
      </c>
      <c r="AE134" s="68">
        <v>0.875000000000001</v>
      </c>
      <c r="AF134" s="68">
        <v>0.875000000000001</v>
      </c>
    </row>
    <row r="135" spans="26:32" x14ac:dyDescent="0.2">
      <c r="Z135" s="68">
        <v>0.88541666666666696</v>
      </c>
      <c r="AA135" s="68"/>
      <c r="AB135" s="68">
        <v>0.88541666666666696</v>
      </c>
      <c r="AC135" s="68">
        <v>0.88541666666666696</v>
      </c>
      <c r="AD135" s="68">
        <v>0.88541666666666696</v>
      </c>
      <c r="AE135" s="68">
        <v>0.88541666666666696</v>
      </c>
      <c r="AF135" s="68">
        <v>0.88541666666666696</v>
      </c>
    </row>
    <row r="136" spans="26:32" x14ac:dyDescent="0.2">
      <c r="Z136" s="68">
        <v>0.89583333333333404</v>
      </c>
      <c r="AA136" s="68"/>
      <c r="AB136" s="68">
        <v>0.89583333333333404</v>
      </c>
      <c r="AC136" s="68">
        <v>0.89583333333333404</v>
      </c>
      <c r="AD136" s="68">
        <v>0.89583333333333404</v>
      </c>
      <c r="AE136" s="68">
        <v>0.89583333333333404</v>
      </c>
      <c r="AF136" s="68">
        <v>0.89583333333333404</v>
      </c>
    </row>
    <row r="137" spans="26:32" x14ac:dyDescent="0.2">
      <c r="Z137" s="68">
        <v>0.90625</v>
      </c>
      <c r="AA137" s="68"/>
      <c r="AB137" s="68">
        <v>0.90625</v>
      </c>
      <c r="AC137" s="68">
        <v>0.90625</v>
      </c>
      <c r="AD137" s="68">
        <v>0.90625</v>
      </c>
      <c r="AE137" s="68">
        <v>0.90625</v>
      </c>
      <c r="AF137" s="68">
        <v>0.90625</v>
      </c>
    </row>
    <row r="138" spans="26:32" x14ac:dyDescent="0.2">
      <c r="Z138" s="68">
        <v>0.91666666666666696</v>
      </c>
      <c r="AA138" s="68"/>
      <c r="AB138" s="68">
        <v>0.91666666666666696</v>
      </c>
      <c r="AC138" s="68">
        <v>0.91666666666666696</v>
      </c>
      <c r="AD138" s="68">
        <v>0.91666666666666696</v>
      </c>
      <c r="AE138" s="68">
        <v>0.91666666666666696</v>
      </c>
      <c r="AF138" s="68">
        <v>0.91666666666666696</v>
      </c>
    </row>
    <row r="139" spans="26:32" x14ac:dyDescent="0.2">
      <c r="Z139" s="68">
        <v>0.92708333333333304</v>
      </c>
      <c r="AA139" s="68"/>
      <c r="AB139" s="68">
        <v>0.92708333333333304</v>
      </c>
      <c r="AC139" s="68">
        <v>0.92708333333333304</v>
      </c>
      <c r="AD139" s="68">
        <v>0.92708333333333304</v>
      </c>
      <c r="AE139" s="68">
        <v>0.92708333333333304</v>
      </c>
      <c r="AF139" s="68">
        <v>0.92708333333333304</v>
      </c>
    </row>
    <row r="140" spans="26:32" x14ac:dyDescent="0.2">
      <c r="Z140" s="68">
        <v>0.9375</v>
      </c>
      <c r="AA140" s="68"/>
      <c r="AB140" s="68">
        <v>0.9375</v>
      </c>
      <c r="AC140" s="68">
        <v>0.9375</v>
      </c>
      <c r="AD140" s="68">
        <v>0.9375</v>
      </c>
      <c r="AE140" s="68">
        <v>0.9375</v>
      </c>
      <c r="AF140" s="68">
        <v>0.9375</v>
      </c>
    </row>
    <row r="141" spans="26:32" x14ac:dyDescent="0.2">
      <c r="Z141" s="68">
        <v>0.94791666666666596</v>
      </c>
      <c r="AA141" s="68"/>
      <c r="AB141" s="68">
        <v>0.94791666666666596</v>
      </c>
      <c r="AC141" s="68">
        <v>0.94791666666666596</v>
      </c>
      <c r="AD141" s="68">
        <v>0.94791666666666596</v>
      </c>
      <c r="AE141" s="68">
        <v>0.94791666666666596</v>
      </c>
      <c r="AF141" s="68">
        <v>0.94791666666666596</v>
      </c>
    </row>
    <row r="142" spans="26:32" x14ac:dyDescent="0.2">
      <c r="Z142" s="68">
        <v>0.95833333333333404</v>
      </c>
      <c r="AA142" s="68"/>
      <c r="AB142" s="68">
        <v>0.95833333333333404</v>
      </c>
      <c r="AC142" s="68">
        <v>0.95833333333333404</v>
      </c>
      <c r="AD142" s="68">
        <v>0.95833333333333404</v>
      </c>
      <c r="AE142" s="68">
        <v>0.95833333333333404</v>
      </c>
      <c r="AF142" s="68">
        <v>0.95833333333333404</v>
      </c>
    </row>
    <row r="143" spans="26:32" x14ac:dyDescent="0.2">
      <c r="Z143" s="68">
        <v>0.96875</v>
      </c>
      <c r="AA143" s="68"/>
      <c r="AB143" s="68">
        <v>0.96875</v>
      </c>
      <c r="AC143" s="68">
        <v>0.96875</v>
      </c>
      <c r="AD143" s="68">
        <v>0.96875</v>
      </c>
      <c r="AE143" s="68">
        <v>0.96875</v>
      </c>
      <c r="AF143" s="68">
        <v>0.96875</v>
      </c>
    </row>
    <row r="144" spans="26:32" x14ac:dyDescent="0.2">
      <c r="Z144" s="68">
        <v>0.97916666666666696</v>
      </c>
      <c r="AA144" s="68"/>
      <c r="AB144" s="68">
        <v>0.97916666666666696</v>
      </c>
      <c r="AC144" s="68">
        <v>0.97916666666666696</v>
      </c>
      <c r="AD144" s="68">
        <v>0.97916666666666696</v>
      </c>
      <c r="AE144" s="68">
        <v>0.97916666666666696</v>
      </c>
      <c r="AF144" s="68">
        <v>0.97916666666666696</v>
      </c>
    </row>
    <row r="145" spans="25:32" x14ac:dyDescent="0.2">
      <c r="Z145" s="68">
        <v>0.98958333333333304</v>
      </c>
      <c r="AA145" s="68"/>
      <c r="AB145" s="68">
        <v>0.98958333333333304</v>
      </c>
      <c r="AC145" s="68">
        <v>0.98958333333333304</v>
      </c>
      <c r="AD145" s="68">
        <v>0.98958333333333304</v>
      </c>
      <c r="AE145" s="68">
        <v>0.98958333333333304</v>
      </c>
      <c r="AF145" s="68">
        <v>0.98958333333333304</v>
      </c>
    </row>
    <row r="146" spans="25:32" ht="15" x14ac:dyDescent="0.25">
      <c r="Y146"/>
      <c r="Z146"/>
      <c r="AA146"/>
      <c r="AB146"/>
      <c r="AC146"/>
      <c r="AD146"/>
    </row>
    <row r="147" spans="25:32" ht="15" x14ac:dyDescent="0.25">
      <c r="Y147"/>
      <c r="Z147"/>
      <c r="AA147"/>
      <c r="AB147"/>
      <c r="AC147"/>
      <c r="AD147"/>
    </row>
  </sheetData>
  <mergeCells count="50">
    <mergeCell ref="G28:G29"/>
    <mergeCell ref="F28:F29"/>
    <mergeCell ref="C8:C9"/>
    <mergeCell ref="A28:C29"/>
    <mergeCell ref="A8:A9"/>
    <mergeCell ref="B8:B9"/>
    <mergeCell ref="A25:G26"/>
    <mergeCell ref="D8:D9"/>
    <mergeCell ref="D28:D29"/>
    <mergeCell ref="E28:E29"/>
    <mergeCell ref="G8:G9"/>
    <mergeCell ref="F8:F9"/>
    <mergeCell ref="E8:E9"/>
    <mergeCell ref="A31:C31"/>
    <mergeCell ref="A32:C32"/>
    <mergeCell ref="A33:C33"/>
    <mergeCell ref="A34:C34"/>
    <mergeCell ref="A3:B3"/>
    <mergeCell ref="A4:B4"/>
    <mergeCell ref="A30:C30"/>
    <mergeCell ref="S3:U3"/>
    <mergeCell ref="P3:Q3"/>
    <mergeCell ref="Q8:Q9"/>
    <mergeCell ref="R8:R9"/>
    <mergeCell ref="S8:U8"/>
    <mergeCell ref="L33:P33"/>
    <mergeCell ref="L34:P34"/>
    <mergeCell ref="H41:I41"/>
    <mergeCell ref="P41:Q41"/>
    <mergeCell ref="I8:I9"/>
    <mergeCell ref="H8:H9"/>
    <mergeCell ref="J28:J29"/>
    <mergeCell ref="I28:I29"/>
    <mergeCell ref="H28:H29"/>
    <mergeCell ref="N8:O8"/>
    <mergeCell ref="P8:P9"/>
    <mergeCell ref="J8:J9"/>
    <mergeCell ref="L8:L9"/>
    <mergeCell ref="M8:M9"/>
    <mergeCell ref="V8:V9"/>
    <mergeCell ref="L28:P29"/>
    <mergeCell ref="L30:P30"/>
    <mergeCell ref="L31:P31"/>
    <mergeCell ref="L32:P32"/>
    <mergeCell ref="A41:F41"/>
    <mergeCell ref="L37:V40"/>
    <mergeCell ref="R41:V41"/>
    <mergeCell ref="L41:O41"/>
    <mergeCell ref="R42:V42"/>
    <mergeCell ref="L42:O42"/>
  </mergeCells>
  <dataValidations count="11">
    <dataValidation type="list" allowBlank="1" showInputMessage="1" showErrorMessage="1" sqref="E10:E16 E18:E24" xr:uid="{00000000-0002-0000-0000-000000000000}">
      <formula1>$AB$50:$AB$145</formula1>
    </dataValidation>
    <dataValidation type="list" allowBlank="1" showInputMessage="1" showErrorMessage="1" sqref="F10:F16 F18:F24" xr:uid="{00000000-0002-0000-0000-000001000000}">
      <formula1>$AC$50:$AC$145</formula1>
    </dataValidation>
    <dataValidation type="list" allowBlank="1" showInputMessage="1" showErrorMessage="1" sqref="G10:G16 G18:G24" xr:uid="{00000000-0002-0000-0000-000002000000}">
      <formula1>$AD$50:$AD$145</formula1>
    </dataValidation>
    <dataValidation type="list" allowBlank="1" showInputMessage="1" showErrorMessage="1" sqref="H10:H16 H18:H24" xr:uid="{00000000-0002-0000-0000-000003000000}">
      <formula1>$AE$50:$AE$145</formula1>
    </dataValidation>
    <dataValidation type="list" allowBlank="1" showInputMessage="1" showErrorMessage="1" sqref="I10:I16 I18:I24" xr:uid="{00000000-0002-0000-0000-000004000000}">
      <formula1>$AF$50:$AF$145</formula1>
    </dataValidation>
    <dataValidation type="list" allowBlank="1" showInputMessage="1" showErrorMessage="1" sqref="D10:D16 D18:D24" xr:uid="{00000000-0002-0000-0000-000005000000}">
      <formula1>$Z$50:$Z$145</formula1>
    </dataValidation>
    <dataValidation type="list" allowBlank="1" showInputMessage="1" showErrorMessage="1" sqref="C18:C24 C10:C16" xr:uid="{00000000-0002-0000-0000-000006000000}">
      <formula1>$Y$50:$Y$59</formula1>
    </dataValidation>
    <dataValidation allowBlank="1" showInputMessage="1" showErrorMessage="1" prompt="Comp time USED must be entered as a NEGATIVE number" sqref="Q10:Q16 Q18:Q24" xr:uid="{00000000-0002-0000-0000-000007000000}"/>
    <dataValidation allowBlank="1" showInputMessage="1" showErrorMessage="1" prompt="Holiday USED must be entered as a NEGATIVE number" sqref="S10:S16 S18:S24" xr:uid="{00000000-0002-0000-0000-000008000000}"/>
    <dataValidation allowBlank="1" showInputMessage="1" showErrorMessage="1" prompt="Floating USED must be entered as a NEGATIVE number" sqref="U18:U24 U10:U16" xr:uid="{00000000-0002-0000-0000-000009000000}"/>
    <dataValidation type="list" allowBlank="1" showInputMessage="1" showErrorMessage="1" sqref="T10:T16 T18:T24" xr:uid="{00000000-0002-0000-0000-00000A000000}">
      <formula1>$X$50:$X$51</formula1>
    </dataValidation>
  </dataValidations>
  <hyperlinks>
    <hyperlink ref="D37" r:id="rId1" xr:uid="{00000000-0004-0000-0000-000000000000}"/>
    <hyperlink ref="D38" r:id="rId2" xr:uid="{00000000-0004-0000-0000-000001000000}"/>
  </hyperlinks>
  <printOptions horizontalCentered="1"/>
  <pageMargins left="0.2" right="0.2" top="0.25" bottom="0.5" header="0.3" footer="0.3"/>
  <pageSetup scale="76" orientation="landscape" r:id="rId3"/>
  <headerFooter>
    <oddFooter>&amp;R&amp;"-,Bold"&amp;8Version Dated  September 15, 2011</oddFooter>
  </headerFooter>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25"/>
  <sheetViews>
    <sheetView workbookViewId="0">
      <selection activeCell="A10" sqref="A10"/>
    </sheetView>
  </sheetViews>
  <sheetFormatPr defaultRowHeight="15" x14ac:dyDescent="0.25"/>
  <sheetData>
    <row r="2" spans="1:1" x14ac:dyDescent="0.25">
      <c r="A2" s="54">
        <v>12</v>
      </c>
    </row>
    <row r="3" spans="1:1" x14ac:dyDescent="0.25">
      <c r="A3" s="54">
        <v>1.0416666666666666E-2</v>
      </c>
    </row>
    <row r="4" spans="1:1" x14ac:dyDescent="0.25">
      <c r="A4" s="54">
        <v>2.0833333333333332E-2</v>
      </c>
    </row>
    <row r="5" spans="1:1" x14ac:dyDescent="0.25">
      <c r="A5" s="54">
        <v>3.125E-2</v>
      </c>
    </row>
    <row r="6" spans="1:1" x14ac:dyDescent="0.25">
      <c r="A6" s="54">
        <v>4.1666666666666664E-2</v>
      </c>
    </row>
    <row r="7" spans="1:1" x14ac:dyDescent="0.25">
      <c r="A7" s="54">
        <v>5.2083333333333336E-2</v>
      </c>
    </row>
    <row r="8" spans="1:1" x14ac:dyDescent="0.25">
      <c r="A8" s="54">
        <v>6.25E-2</v>
      </c>
    </row>
    <row r="9" spans="1:1" x14ac:dyDescent="0.25">
      <c r="A9" s="54">
        <v>7.2916666666666671E-2</v>
      </c>
    </row>
    <row r="10" spans="1:1" x14ac:dyDescent="0.25">
      <c r="A10" s="54"/>
    </row>
    <row r="11" spans="1:1" x14ac:dyDescent="0.25">
      <c r="A11" s="54">
        <v>12.3333333333333</v>
      </c>
    </row>
    <row r="12" spans="1:1" x14ac:dyDescent="0.25">
      <c r="A12" s="54">
        <v>12.375</v>
      </c>
    </row>
    <row r="13" spans="1:1" x14ac:dyDescent="0.25">
      <c r="A13" s="54">
        <v>12.4166666666667</v>
      </c>
    </row>
    <row r="14" spans="1:1" x14ac:dyDescent="0.25">
      <c r="A14" s="54">
        <v>12.4583333333333</v>
      </c>
    </row>
    <row r="15" spans="1:1" x14ac:dyDescent="0.25">
      <c r="A15" s="54">
        <v>12.5</v>
      </c>
    </row>
    <row r="16" spans="1:1" x14ac:dyDescent="0.25">
      <c r="A16" s="54">
        <v>12.5416666666667</v>
      </c>
    </row>
    <row r="17" spans="1:1" x14ac:dyDescent="0.25">
      <c r="A17" s="54">
        <v>12.5833333333333</v>
      </c>
    </row>
    <row r="18" spans="1:1" x14ac:dyDescent="0.25">
      <c r="A18" s="54">
        <v>12.625</v>
      </c>
    </row>
    <row r="19" spans="1:1" x14ac:dyDescent="0.25">
      <c r="A19" s="54">
        <v>12.6666666666667</v>
      </c>
    </row>
    <row r="20" spans="1:1" x14ac:dyDescent="0.25">
      <c r="A20" s="54">
        <v>12.7083333333333</v>
      </c>
    </row>
    <row r="21" spans="1:1" x14ac:dyDescent="0.25">
      <c r="A21" s="54">
        <v>12.75</v>
      </c>
    </row>
    <row r="22" spans="1:1" x14ac:dyDescent="0.25">
      <c r="A22" s="54">
        <v>12.7916666666667</v>
      </c>
    </row>
    <row r="23" spans="1:1" x14ac:dyDescent="0.25">
      <c r="A23" s="54">
        <v>12.8333333333333</v>
      </c>
    </row>
    <row r="24" spans="1:1" x14ac:dyDescent="0.25">
      <c r="A24" s="54">
        <v>12.875</v>
      </c>
    </row>
    <row r="25" spans="1:1" x14ac:dyDescent="0.25">
      <c r="A25" s="54">
        <v>12.9166666666667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100"/>
  <sheetViews>
    <sheetView topLeftCell="A2" workbookViewId="0">
      <selection activeCell="A2" sqref="A2"/>
    </sheetView>
  </sheetViews>
  <sheetFormatPr defaultRowHeight="15" x14ac:dyDescent="0.25"/>
  <sheetData>
    <row r="2" spans="1:6" x14ac:dyDescent="0.25">
      <c r="A2" t="s">
        <v>52</v>
      </c>
    </row>
    <row r="3" spans="1:6" x14ac:dyDescent="0.25">
      <c r="A3" s="67" t="s">
        <v>18</v>
      </c>
      <c r="B3" s="68">
        <v>0</v>
      </c>
      <c r="C3" s="68">
        <v>0</v>
      </c>
      <c r="D3" s="68">
        <v>0</v>
      </c>
      <c r="E3" s="68">
        <v>0</v>
      </c>
      <c r="F3" s="68">
        <v>0</v>
      </c>
    </row>
    <row r="4" spans="1:6" x14ac:dyDescent="0.25">
      <c r="A4" s="67" t="s">
        <v>51</v>
      </c>
      <c r="B4" s="68">
        <v>1.0416666666666666E-2</v>
      </c>
      <c r="C4" s="68">
        <v>1.0416666666666666E-2</v>
      </c>
      <c r="D4" s="68">
        <v>1.0416666666666666E-2</v>
      </c>
      <c r="E4" s="68">
        <v>1.0416666666666666E-2</v>
      </c>
      <c r="F4" s="68">
        <v>1.0416666666666666E-2</v>
      </c>
    </row>
    <row r="5" spans="1:6" x14ac:dyDescent="0.25">
      <c r="A5" s="68">
        <v>0</v>
      </c>
      <c r="B5" s="68">
        <v>2.0833333333333332E-2</v>
      </c>
      <c r="C5" s="68">
        <v>2.0833333333333332E-2</v>
      </c>
      <c r="D5" s="68">
        <v>2.0833333333333332E-2</v>
      </c>
      <c r="E5" s="68">
        <v>2.0833333333333332E-2</v>
      </c>
      <c r="F5" s="68">
        <v>2.0833333333333332E-2</v>
      </c>
    </row>
    <row r="6" spans="1:6" x14ac:dyDescent="0.25">
      <c r="A6" s="68">
        <v>1.0416666666666666E-2</v>
      </c>
      <c r="B6" s="68">
        <v>3.125E-2</v>
      </c>
      <c r="C6" s="68">
        <v>3.125E-2</v>
      </c>
      <c r="D6" s="68">
        <v>3.125E-2</v>
      </c>
      <c r="E6" s="68">
        <v>3.125E-2</v>
      </c>
      <c r="F6" s="68">
        <v>3.125E-2</v>
      </c>
    </row>
    <row r="7" spans="1:6" x14ac:dyDescent="0.25">
      <c r="A7" s="68">
        <v>2.0833333333333332E-2</v>
      </c>
      <c r="B7" s="68">
        <v>4.1666666666666664E-2</v>
      </c>
      <c r="C7" s="68">
        <v>4.1666666666666664E-2</v>
      </c>
      <c r="D7" s="68">
        <v>4.1666666666666664E-2</v>
      </c>
      <c r="E7" s="68">
        <v>4.1666666666666664E-2</v>
      </c>
      <c r="F7" s="68">
        <v>4.1666666666666664E-2</v>
      </c>
    </row>
    <row r="8" spans="1:6" x14ac:dyDescent="0.25">
      <c r="A8" s="68">
        <v>3.125E-2</v>
      </c>
      <c r="B8" s="68">
        <v>5.2083333333333336E-2</v>
      </c>
      <c r="C8" s="68">
        <v>5.2083333333333336E-2</v>
      </c>
      <c r="D8" s="68">
        <v>5.2083333333333336E-2</v>
      </c>
      <c r="E8" s="68">
        <v>5.2083333333333336E-2</v>
      </c>
      <c r="F8" s="68">
        <v>5.2083333333333336E-2</v>
      </c>
    </row>
    <row r="9" spans="1:6" x14ac:dyDescent="0.25">
      <c r="A9" s="68">
        <v>4.1666666666666664E-2</v>
      </c>
      <c r="B9" s="68">
        <v>6.25E-2</v>
      </c>
      <c r="C9" s="68">
        <v>6.25E-2</v>
      </c>
      <c r="D9" s="68">
        <v>6.25E-2</v>
      </c>
      <c r="E9" s="68">
        <v>6.25E-2</v>
      </c>
      <c r="F9" s="68">
        <v>6.25E-2</v>
      </c>
    </row>
    <row r="10" spans="1:6" x14ac:dyDescent="0.25">
      <c r="A10" s="68">
        <v>5.2083333333333336E-2</v>
      </c>
      <c r="B10" s="68">
        <v>7.2916666666666671E-2</v>
      </c>
      <c r="C10" s="68">
        <v>7.2916666666666671E-2</v>
      </c>
      <c r="D10" s="68">
        <v>7.2916666666666671E-2</v>
      </c>
      <c r="E10" s="68">
        <v>7.2916666666666671E-2</v>
      </c>
      <c r="F10" s="68">
        <v>7.2916666666666671E-2</v>
      </c>
    </row>
    <row r="11" spans="1:6" x14ac:dyDescent="0.25">
      <c r="A11" s="68">
        <v>6.25E-2</v>
      </c>
      <c r="B11" s="68">
        <v>8.3333333333333301E-2</v>
      </c>
      <c r="C11" s="68">
        <v>8.3333333333333301E-2</v>
      </c>
      <c r="D11" s="68">
        <v>8.3333333333333301E-2</v>
      </c>
      <c r="E11" s="68">
        <v>8.3333333333333301E-2</v>
      </c>
      <c r="F11" s="68">
        <v>8.3333333333333301E-2</v>
      </c>
    </row>
    <row r="12" spans="1:6" x14ac:dyDescent="0.25">
      <c r="A12" s="68">
        <v>7.2916666666666671E-2</v>
      </c>
      <c r="B12" s="68">
        <v>9.375E-2</v>
      </c>
      <c r="C12" s="68">
        <v>9.375E-2</v>
      </c>
      <c r="D12" s="68">
        <v>9.375E-2</v>
      </c>
      <c r="E12" s="68">
        <v>9.375E-2</v>
      </c>
      <c r="F12" s="68">
        <v>9.375E-2</v>
      </c>
    </row>
    <row r="13" spans="1:6" x14ac:dyDescent="0.25">
      <c r="A13" s="68">
        <v>8.3333333333333301E-2</v>
      </c>
      <c r="B13" s="68">
        <v>0.104166666666667</v>
      </c>
      <c r="C13" s="68">
        <v>0.104166666666667</v>
      </c>
      <c r="D13" s="68">
        <v>0.104166666666667</v>
      </c>
      <c r="E13" s="68">
        <v>0.104166666666667</v>
      </c>
      <c r="F13" s="68">
        <v>0.104166666666667</v>
      </c>
    </row>
    <row r="14" spans="1:6" x14ac:dyDescent="0.25">
      <c r="A14" s="68">
        <v>9.375E-2</v>
      </c>
      <c r="B14" s="68">
        <v>0.11458333333333333</v>
      </c>
      <c r="C14" s="68">
        <v>0.11458333333333333</v>
      </c>
      <c r="D14" s="68">
        <v>0.11458333333333333</v>
      </c>
      <c r="E14" s="68">
        <v>0.11458333333333333</v>
      </c>
      <c r="F14" s="68">
        <v>0.11458333333333333</v>
      </c>
    </row>
    <row r="15" spans="1:6" x14ac:dyDescent="0.25">
      <c r="A15" s="68">
        <v>0.104166666666667</v>
      </c>
      <c r="B15" s="68">
        <v>0.125</v>
      </c>
      <c r="C15" s="68">
        <v>0.125</v>
      </c>
      <c r="D15" s="68">
        <v>0.125</v>
      </c>
      <c r="E15" s="68">
        <v>0.125</v>
      </c>
      <c r="F15" s="68">
        <v>0.125</v>
      </c>
    </row>
    <row r="16" spans="1:6" x14ac:dyDescent="0.25">
      <c r="A16" s="68">
        <v>0.11458333333333333</v>
      </c>
      <c r="B16" s="68">
        <v>0.13541666666666699</v>
      </c>
      <c r="C16" s="68">
        <v>0.13541666666666699</v>
      </c>
      <c r="D16" s="68">
        <v>0.13541666666666699</v>
      </c>
      <c r="E16" s="68">
        <v>0.13541666666666699</v>
      </c>
      <c r="F16" s="68">
        <v>0.13541666666666699</v>
      </c>
    </row>
    <row r="17" spans="1:6" x14ac:dyDescent="0.25">
      <c r="A17" s="68">
        <v>0.125</v>
      </c>
      <c r="B17" s="68">
        <v>0.14583333333333301</v>
      </c>
      <c r="C17" s="68">
        <v>0.14583333333333301</v>
      </c>
      <c r="D17" s="68">
        <v>0.14583333333333301</v>
      </c>
      <c r="E17" s="68">
        <v>0.14583333333333301</v>
      </c>
      <c r="F17" s="68">
        <v>0.14583333333333301</v>
      </c>
    </row>
    <row r="18" spans="1:6" x14ac:dyDescent="0.25">
      <c r="A18" s="68">
        <v>0.13541666666666699</v>
      </c>
      <c r="B18" s="68">
        <v>0.15625</v>
      </c>
      <c r="C18" s="68">
        <v>0.15625</v>
      </c>
      <c r="D18" s="68">
        <v>0.15625</v>
      </c>
      <c r="E18" s="68">
        <v>0.15625</v>
      </c>
      <c r="F18" s="68">
        <v>0.15625</v>
      </c>
    </row>
    <row r="19" spans="1:6" x14ac:dyDescent="0.25">
      <c r="A19" s="68">
        <v>0.14583333333333301</v>
      </c>
      <c r="B19" s="68">
        <v>0.16666666666666699</v>
      </c>
      <c r="C19" s="68">
        <v>0.16666666666666699</v>
      </c>
      <c r="D19" s="68">
        <v>0.16666666666666699</v>
      </c>
      <c r="E19" s="68">
        <v>0.16666666666666699</v>
      </c>
      <c r="F19" s="68">
        <v>0.16666666666666699</v>
      </c>
    </row>
    <row r="20" spans="1:6" x14ac:dyDescent="0.25">
      <c r="A20" s="68">
        <v>0.15625</v>
      </c>
      <c r="B20" s="68">
        <v>0.17708333333333301</v>
      </c>
      <c r="C20" s="68">
        <v>0.17708333333333301</v>
      </c>
      <c r="D20" s="68">
        <v>0.17708333333333301</v>
      </c>
      <c r="E20" s="68">
        <v>0.17708333333333301</v>
      </c>
      <c r="F20" s="68">
        <v>0.17708333333333301</v>
      </c>
    </row>
    <row r="21" spans="1:6" x14ac:dyDescent="0.25">
      <c r="A21" s="68">
        <v>0.16666666666666699</v>
      </c>
      <c r="B21" s="68">
        <v>0.1875</v>
      </c>
      <c r="C21" s="68">
        <v>0.1875</v>
      </c>
      <c r="D21" s="68">
        <v>0.1875</v>
      </c>
      <c r="E21" s="68">
        <v>0.1875</v>
      </c>
      <c r="F21" s="68">
        <v>0.1875</v>
      </c>
    </row>
    <row r="22" spans="1:6" x14ac:dyDescent="0.25">
      <c r="A22" s="68">
        <v>0.17708333333333301</v>
      </c>
      <c r="B22" s="68">
        <v>0.19791666666666666</v>
      </c>
      <c r="C22" s="68">
        <v>0.19791666666666666</v>
      </c>
      <c r="D22" s="68">
        <v>0.19791666666666666</v>
      </c>
      <c r="E22" s="68">
        <v>0.19791666666666666</v>
      </c>
      <c r="F22" s="68">
        <v>0.19791666666666666</v>
      </c>
    </row>
    <row r="23" spans="1:6" x14ac:dyDescent="0.25">
      <c r="A23" s="68">
        <v>0.1875</v>
      </c>
      <c r="B23" s="68">
        <v>0.20833333333333301</v>
      </c>
      <c r="C23" s="68">
        <v>0.20833333333333301</v>
      </c>
      <c r="D23" s="68">
        <v>0.20833333333333301</v>
      </c>
      <c r="E23" s="68">
        <v>0.20833333333333301</v>
      </c>
      <c r="F23" s="68">
        <v>0.20833333333333301</v>
      </c>
    </row>
    <row r="24" spans="1:6" x14ac:dyDescent="0.25">
      <c r="A24" s="68">
        <v>0.19791666666666666</v>
      </c>
      <c r="B24" s="68">
        <v>0.21875</v>
      </c>
      <c r="C24" s="68">
        <v>0.21875</v>
      </c>
      <c r="D24" s="68">
        <v>0.21875</v>
      </c>
      <c r="E24" s="68">
        <v>0.21875</v>
      </c>
      <c r="F24" s="68">
        <v>0.21875</v>
      </c>
    </row>
    <row r="25" spans="1:6" x14ac:dyDescent="0.25">
      <c r="A25" s="68">
        <v>0.20833333333333301</v>
      </c>
      <c r="B25" s="68">
        <v>0.22916666666666699</v>
      </c>
      <c r="C25" s="68">
        <v>0.22916666666666699</v>
      </c>
      <c r="D25" s="68">
        <v>0.22916666666666699</v>
      </c>
      <c r="E25" s="68">
        <v>0.22916666666666699</v>
      </c>
      <c r="F25" s="68">
        <v>0.22916666666666699</v>
      </c>
    </row>
    <row r="26" spans="1:6" x14ac:dyDescent="0.25">
      <c r="A26" s="68">
        <v>0.21875</v>
      </c>
      <c r="B26" s="68">
        <v>0.23958333333333301</v>
      </c>
      <c r="C26" s="68">
        <v>0.23958333333333301</v>
      </c>
      <c r="D26" s="68">
        <v>0.23958333333333301</v>
      </c>
      <c r="E26" s="68">
        <v>0.23958333333333301</v>
      </c>
      <c r="F26" s="68">
        <v>0.23958333333333301</v>
      </c>
    </row>
    <row r="27" spans="1:6" x14ac:dyDescent="0.25">
      <c r="A27" s="68">
        <v>0.22916666666666699</v>
      </c>
      <c r="B27" s="68">
        <v>0.25</v>
      </c>
      <c r="C27" s="68">
        <v>0.25</v>
      </c>
      <c r="D27" s="68">
        <v>0.25</v>
      </c>
      <c r="E27" s="68">
        <v>0.25</v>
      </c>
      <c r="F27" s="68">
        <v>0.25</v>
      </c>
    </row>
    <row r="28" spans="1:6" x14ac:dyDescent="0.25">
      <c r="A28" s="68">
        <v>0.23958333333333301</v>
      </c>
      <c r="B28" s="68">
        <v>0.26041666666666702</v>
      </c>
      <c r="C28" s="68">
        <v>0.26041666666666702</v>
      </c>
      <c r="D28" s="68">
        <v>0.26041666666666702</v>
      </c>
      <c r="E28" s="68">
        <v>0.26041666666666702</v>
      </c>
      <c r="F28" s="68">
        <v>0.26041666666666702</v>
      </c>
    </row>
    <row r="29" spans="1:6" x14ac:dyDescent="0.25">
      <c r="A29" s="68">
        <v>0.25</v>
      </c>
      <c r="B29" s="68">
        <v>0.27083333333333298</v>
      </c>
      <c r="C29" s="68">
        <v>0.27083333333333298</v>
      </c>
      <c r="D29" s="68">
        <v>0.27083333333333298</v>
      </c>
      <c r="E29" s="68">
        <v>0.27083333333333298</v>
      </c>
      <c r="F29" s="68">
        <v>0.27083333333333298</v>
      </c>
    </row>
    <row r="30" spans="1:6" x14ac:dyDescent="0.25">
      <c r="A30" s="68">
        <v>0.26041666666666702</v>
      </c>
      <c r="B30" s="68">
        <v>0.28125</v>
      </c>
      <c r="C30" s="68">
        <v>0.28125</v>
      </c>
      <c r="D30" s="68">
        <v>0.28125</v>
      </c>
      <c r="E30" s="68">
        <v>0.28125</v>
      </c>
      <c r="F30" s="68">
        <v>0.28125</v>
      </c>
    </row>
    <row r="31" spans="1:6" x14ac:dyDescent="0.25">
      <c r="A31" s="68">
        <v>0.27083333333333298</v>
      </c>
      <c r="B31" s="68">
        <v>0.29166666666666702</v>
      </c>
      <c r="C31" s="68">
        <v>0.29166666666666702</v>
      </c>
      <c r="D31" s="68">
        <v>0.29166666666666702</v>
      </c>
      <c r="E31" s="68">
        <v>0.29166666666666702</v>
      </c>
      <c r="F31" s="68">
        <v>0.29166666666666702</v>
      </c>
    </row>
    <row r="32" spans="1:6" x14ac:dyDescent="0.25">
      <c r="A32" s="68">
        <v>0.28125</v>
      </c>
      <c r="B32" s="68">
        <v>0.30208333333333298</v>
      </c>
      <c r="C32" s="68">
        <v>0.30208333333333298</v>
      </c>
      <c r="D32" s="68">
        <v>0.30208333333333298</v>
      </c>
      <c r="E32" s="68">
        <v>0.30208333333333298</v>
      </c>
      <c r="F32" s="68">
        <v>0.30208333333333298</v>
      </c>
    </row>
    <row r="33" spans="1:6" x14ac:dyDescent="0.25">
      <c r="A33" s="68">
        <v>0.29166666666666702</v>
      </c>
      <c r="B33" s="68">
        <v>0.3125</v>
      </c>
      <c r="C33" s="68">
        <v>0.3125</v>
      </c>
      <c r="D33" s="68">
        <v>0.3125</v>
      </c>
      <c r="E33" s="68">
        <v>0.3125</v>
      </c>
      <c r="F33" s="68">
        <v>0.3125</v>
      </c>
    </row>
    <row r="34" spans="1:6" x14ac:dyDescent="0.25">
      <c r="A34" s="68">
        <v>0.30208333333333298</v>
      </c>
      <c r="B34" s="68">
        <v>0.32291666666666702</v>
      </c>
      <c r="C34" s="68">
        <v>0.32291666666666702</v>
      </c>
      <c r="D34" s="68">
        <v>0.32291666666666702</v>
      </c>
      <c r="E34" s="68">
        <v>0.32291666666666702</v>
      </c>
      <c r="F34" s="68">
        <v>0.32291666666666702</v>
      </c>
    </row>
    <row r="35" spans="1:6" x14ac:dyDescent="0.25">
      <c r="A35" s="68">
        <v>0.3125</v>
      </c>
      <c r="B35" s="68">
        <v>0.33333333333333298</v>
      </c>
      <c r="C35" s="68">
        <v>0.33333333333333298</v>
      </c>
      <c r="D35" s="68">
        <v>0.33333333333333298</v>
      </c>
      <c r="E35" s="68">
        <v>0.33333333333333298</v>
      </c>
      <c r="F35" s="68">
        <v>0.33333333333333298</v>
      </c>
    </row>
    <row r="36" spans="1:6" x14ac:dyDescent="0.25">
      <c r="A36" s="68">
        <v>0.32291666666666702</v>
      </c>
      <c r="B36" s="68">
        <v>0.34375</v>
      </c>
      <c r="C36" s="68">
        <v>0.34375</v>
      </c>
      <c r="D36" s="68">
        <v>0.34375</v>
      </c>
      <c r="E36" s="68">
        <v>0.34375</v>
      </c>
      <c r="F36" s="68">
        <v>0.34375</v>
      </c>
    </row>
    <row r="37" spans="1:6" x14ac:dyDescent="0.25">
      <c r="A37" s="68">
        <v>0.33333333333333298</v>
      </c>
      <c r="B37" s="68">
        <v>0.35416666666666702</v>
      </c>
      <c r="C37" s="68">
        <v>0.35416666666666702</v>
      </c>
      <c r="D37" s="68">
        <v>0.35416666666666702</v>
      </c>
      <c r="E37" s="68">
        <v>0.35416666666666702</v>
      </c>
      <c r="F37" s="68">
        <v>0.35416666666666702</v>
      </c>
    </row>
    <row r="38" spans="1:6" x14ac:dyDescent="0.25">
      <c r="A38" s="68">
        <v>0.34375</v>
      </c>
      <c r="B38" s="68">
        <v>0.36458333333333298</v>
      </c>
      <c r="C38" s="68">
        <v>0.36458333333333298</v>
      </c>
      <c r="D38" s="68">
        <v>0.36458333333333298</v>
      </c>
      <c r="E38" s="68">
        <v>0.36458333333333298</v>
      </c>
      <c r="F38" s="68">
        <v>0.36458333333333298</v>
      </c>
    </row>
    <row r="39" spans="1:6" x14ac:dyDescent="0.25">
      <c r="A39" s="68">
        <v>0.35416666666666702</v>
      </c>
      <c r="B39" s="68">
        <v>0.375</v>
      </c>
      <c r="C39" s="68">
        <v>0.375</v>
      </c>
      <c r="D39" s="68">
        <v>0.375</v>
      </c>
      <c r="E39" s="68">
        <v>0.375</v>
      </c>
      <c r="F39" s="68">
        <v>0.375</v>
      </c>
    </row>
    <row r="40" spans="1:6" x14ac:dyDescent="0.25">
      <c r="A40" s="68">
        <v>0.36458333333333298</v>
      </c>
      <c r="B40" s="68">
        <v>0.38541666666666702</v>
      </c>
      <c r="C40" s="68">
        <v>0.38541666666666702</v>
      </c>
      <c r="D40" s="68">
        <v>0.38541666666666702</v>
      </c>
      <c r="E40" s="68">
        <v>0.38541666666666702</v>
      </c>
      <c r="F40" s="68">
        <v>0.38541666666666702</v>
      </c>
    </row>
    <row r="41" spans="1:6" x14ac:dyDescent="0.25">
      <c r="A41" s="68">
        <v>0.375</v>
      </c>
      <c r="B41" s="68">
        <v>0.39583333333333298</v>
      </c>
      <c r="C41" s="68">
        <v>0.39583333333333298</v>
      </c>
      <c r="D41" s="68">
        <v>0.39583333333333298</v>
      </c>
      <c r="E41" s="68">
        <v>0.39583333333333298</v>
      </c>
      <c r="F41" s="68">
        <v>0.39583333333333298</v>
      </c>
    </row>
    <row r="42" spans="1:6" x14ac:dyDescent="0.25">
      <c r="A42" s="68">
        <v>0.38541666666666702</v>
      </c>
      <c r="B42" s="68">
        <v>0.40625</v>
      </c>
      <c r="C42" s="68">
        <v>0.40625</v>
      </c>
      <c r="D42" s="68">
        <v>0.40625</v>
      </c>
      <c r="E42" s="68">
        <v>0.40625</v>
      </c>
      <c r="F42" s="68">
        <v>0.40625</v>
      </c>
    </row>
    <row r="43" spans="1:6" x14ac:dyDescent="0.25">
      <c r="A43" s="68">
        <v>0.39583333333333298</v>
      </c>
      <c r="B43" s="68">
        <v>0.41666666666666702</v>
      </c>
      <c r="C43" s="68">
        <v>0.41666666666666702</v>
      </c>
      <c r="D43" s="68">
        <v>0.41666666666666702</v>
      </c>
      <c r="E43" s="68">
        <v>0.41666666666666702</v>
      </c>
      <c r="F43" s="68">
        <v>0.41666666666666702</v>
      </c>
    </row>
    <row r="44" spans="1:6" x14ac:dyDescent="0.25">
      <c r="A44" s="68">
        <v>0.40625</v>
      </c>
      <c r="B44" s="68">
        <v>0.42708333333333298</v>
      </c>
      <c r="C44" s="68">
        <v>0.42708333333333298</v>
      </c>
      <c r="D44" s="68">
        <v>0.42708333333333298</v>
      </c>
      <c r="E44" s="68">
        <v>0.42708333333333298</v>
      </c>
      <c r="F44" s="68">
        <v>0.42708333333333298</v>
      </c>
    </row>
    <row r="45" spans="1:6" x14ac:dyDescent="0.25">
      <c r="A45" s="68">
        <v>0.41666666666666702</v>
      </c>
      <c r="B45" s="68">
        <v>0.4375</v>
      </c>
      <c r="C45" s="68">
        <v>0.4375</v>
      </c>
      <c r="D45" s="68">
        <v>0.4375</v>
      </c>
      <c r="E45" s="68">
        <v>0.4375</v>
      </c>
      <c r="F45" s="68">
        <v>0.4375</v>
      </c>
    </row>
    <row r="46" spans="1:6" x14ac:dyDescent="0.25">
      <c r="A46" s="68">
        <v>0.42708333333333298</v>
      </c>
      <c r="B46" s="68">
        <v>0.44791666666666602</v>
      </c>
      <c r="C46" s="68">
        <v>0.44791666666666602</v>
      </c>
      <c r="D46" s="68">
        <v>0.44791666666666602</v>
      </c>
      <c r="E46" s="68">
        <v>0.44791666666666602</v>
      </c>
      <c r="F46" s="68">
        <v>0.44791666666666602</v>
      </c>
    </row>
    <row r="47" spans="1:6" x14ac:dyDescent="0.25">
      <c r="A47" s="68">
        <v>0.4375</v>
      </c>
      <c r="B47" s="68">
        <v>0.45833333333333298</v>
      </c>
      <c r="C47" s="68">
        <v>0.45833333333333298</v>
      </c>
      <c r="D47" s="68">
        <v>0.45833333333333298</v>
      </c>
      <c r="E47" s="68">
        <v>0.45833333333333298</v>
      </c>
      <c r="F47" s="68">
        <v>0.45833333333333298</v>
      </c>
    </row>
    <row r="48" spans="1:6" x14ac:dyDescent="0.25">
      <c r="A48" s="68">
        <v>0.44791666666666602</v>
      </c>
      <c r="B48" s="68">
        <v>0.46875</v>
      </c>
      <c r="C48" s="68">
        <v>0.46875</v>
      </c>
      <c r="D48" s="68">
        <v>0.46875</v>
      </c>
      <c r="E48" s="68">
        <v>0.46875</v>
      </c>
      <c r="F48" s="68">
        <v>0.46875</v>
      </c>
    </row>
    <row r="49" spans="1:6" x14ac:dyDescent="0.25">
      <c r="A49" s="68">
        <v>0.45833333333333298</v>
      </c>
      <c r="B49" s="68">
        <v>0.47916666666666702</v>
      </c>
      <c r="C49" s="68">
        <v>0.47916666666666702</v>
      </c>
      <c r="D49" s="68">
        <v>0.47916666666666702</v>
      </c>
      <c r="E49" s="68">
        <v>0.47916666666666702</v>
      </c>
      <c r="F49" s="68">
        <v>0.47916666666666702</v>
      </c>
    </row>
    <row r="50" spans="1:6" x14ac:dyDescent="0.25">
      <c r="A50" s="68">
        <v>0.46875</v>
      </c>
      <c r="B50" s="68">
        <v>0.48958333333333298</v>
      </c>
      <c r="C50" s="68">
        <v>0.48958333333333298</v>
      </c>
      <c r="D50" s="68">
        <v>0.48958333333333298</v>
      </c>
      <c r="E50" s="68">
        <v>0.48958333333333298</v>
      </c>
      <c r="F50" s="68">
        <v>0.48958333333333298</v>
      </c>
    </row>
    <row r="51" spans="1:6" x14ac:dyDescent="0.25">
      <c r="A51" s="68">
        <v>0.47916666666666702</v>
      </c>
      <c r="B51" s="68">
        <v>0.5</v>
      </c>
      <c r="C51" s="68">
        <v>0.5</v>
      </c>
      <c r="D51" s="68">
        <v>0.5</v>
      </c>
      <c r="E51" s="68">
        <v>0.5</v>
      </c>
      <c r="F51" s="68">
        <v>0.5</v>
      </c>
    </row>
    <row r="52" spans="1:6" x14ac:dyDescent="0.25">
      <c r="A52" s="68">
        <v>0.48958333333333298</v>
      </c>
      <c r="B52" s="68">
        <v>0.51041666666666696</v>
      </c>
      <c r="C52" s="68">
        <v>0.51041666666666696</v>
      </c>
      <c r="D52" s="68">
        <v>0.51041666666666696</v>
      </c>
      <c r="E52" s="68">
        <v>0.51041666666666696</v>
      </c>
      <c r="F52" s="68">
        <v>0.51041666666666696</v>
      </c>
    </row>
    <row r="53" spans="1:6" x14ac:dyDescent="0.25">
      <c r="A53" s="68">
        <v>0.5</v>
      </c>
      <c r="B53" s="68">
        <v>0.52083333333333304</v>
      </c>
      <c r="C53" s="68">
        <v>0.52083333333333304</v>
      </c>
      <c r="D53" s="68">
        <v>0.52083333333333304</v>
      </c>
      <c r="E53" s="68">
        <v>0.52083333333333304</v>
      </c>
      <c r="F53" s="68">
        <v>0.52083333333333304</v>
      </c>
    </row>
    <row r="54" spans="1:6" x14ac:dyDescent="0.25">
      <c r="A54" s="68">
        <v>0.51041666666666696</v>
      </c>
      <c r="B54" s="68">
        <v>0.53125</v>
      </c>
      <c r="C54" s="68">
        <v>0.53125</v>
      </c>
      <c r="D54" s="68">
        <v>0.53125</v>
      </c>
      <c r="E54" s="68">
        <v>0.53125</v>
      </c>
      <c r="F54" s="68">
        <v>0.53125</v>
      </c>
    </row>
    <row r="55" spans="1:6" x14ac:dyDescent="0.25">
      <c r="A55" s="68">
        <v>0.52083333333333304</v>
      </c>
      <c r="B55" s="68">
        <v>0.54166666666666696</v>
      </c>
      <c r="C55" s="68">
        <v>0.54166666666666696</v>
      </c>
      <c r="D55" s="68">
        <v>0.54166666666666696</v>
      </c>
      <c r="E55" s="68">
        <v>0.54166666666666696</v>
      </c>
      <c r="F55" s="68">
        <v>0.54166666666666696</v>
      </c>
    </row>
    <row r="56" spans="1:6" x14ac:dyDescent="0.25">
      <c r="A56" s="68">
        <v>0.53125</v>
      </c>
      <c r="B56" s="68">
        <v>0.55208333333333304</v>
      </c>
      <c r="C56" s="68">
        <v>0.55208333333333304</v>
      </c>
      <c r="D56" s="68">
        <v>0.55208333333333304</v>
      </c>
      <c r="E56" s="68">
        <v>0.55208333333333304</v>
      </c>
      <c r="F56" s="68">
        <v>0.55208333333333304</v>
      </c>
    </row>
    <row r="57" spans="1:6" x14ac:dyDescent="0.25">
      <c r="A57" s="68">
        <v>0.54166666666666696</v>
      </c>
      <c r="B57" s="68">
        <v>0.5625</v>
      </c>
      <c r="C57" s="68">
        <v>0.5625</v>
      </c>
      <c r="D57" s="68">
        <v>0.5625</v>
      </c>
      <c r="E57" s="68">
        <v>0.5625</v>
      </c>
      <c r="F57" s="68">
        <v>0.5625</v>
      </c>
    </row>
    <row r="58" spans="1:6" x14ac:dyDescent="0.25">
      <c r="A58" s="68">
        <v>0.55208333333333304</v>
      </c>
      <c r="B58" s="68">
        <v>0.57291666666666596</v>
      </c>
      <c r="C58" s="68">
        <v>0.57291666666666596</v>
      </c>
      <c r="D58" s="68">
        <v>0.57291666666666596</v>
      </c>
      <c r="E58" s="68">
        <v>0.57291666666666596</v>
      </c>
      <c r="F58" s="68">
        <v>0.57291666666666596</v>
      </c>
    </row>
    <row r="59" spans="1:6" x14ac:dyDescent="0.25">
      <c r="A59" s="68">
        <v>0.5625</v>
      </c>
      <c r="B59" s="68">
        <v>0.58333333333333304</v>
      </c>
      <c r="C59" s="68">
        <v>0.58333333333333304</v>
      </c>
      <c r="D59" s="68">
        <v>0.58333333333333304</v>
      </c>
      <c r="E59" s="68">
        <v>0.58333333333333304</v>
      </c>
      <c r="F59" s="68">
        <v>0.58333333333333304</v>
      </c>
    </row>
    <row r="60" spans="1:6" x14ac:dyDescent="0.25">
      <c r="A60" s="68">
        <v>0.57291666666666596</v>
      </c>
      <c r="B60" s="68">
        <v>0.59375</v>
      </c>
      <c r="C60" s="68">
        <v>0.59375</v>
      </c>
      <c r="D60" s="68">
        <v>0.59375</v>
      </c>
      <c r="E60" s="68">
        <v>0.59375</v>
      </c>
      <c r="F60" s="68">
        <v>0.59375</v>
      </c>
    </row>
    <row r="61" spans="1:6" x14ac:dyDescent="0.25">
      <c r="A61" s="68">
        <v>0.58333333333333304</v>
      </c>
      <c r="B61" s="68">
        <v>0.60416666666666696</v>
      </c>
      <c r="C61" s="68">
        <v>0.60416666666666696</v>
      </c>
      <c r="D61" s="68">
        <v>0.60416666666666696</v>
      </c>
      <c r="E61" s="68">
        <v>0.60416666666666696</v>
      </c>
      <c r="F61" s="68">
        <v>0.60416666666666696</v>
      </c>
    </row>
    <row r="62" spans="1:6" x14ac:dyDescent="0.25">
      <c r="A62" s="68">
        <v>0.59375</v>
      </c>
      <c r="B62" s="68">
        <v>0.61458333333333304</v>
      </c>
      <c r="C62" s="68">
        <v>0.61458333333333304</v>
      </c>
      <c r="D62" s="68">
        <v>0.61458333333333304</v>
      </c>
      <c r="E62" s="68">
        <v>0.61458333333333304</v>
      </c>
      <c r="F62" s="68">
        <v>0.61458333333333304</v>
      </c>
    </row>
    <row r="63" spans="1:6" x14ac:dyDescent="0.25">
      <c r="A63" s="68">
        <v>0.60416666666666696</v>
      </c>
      <c r="B63" s="68">
        <v>0.625</v>
      </c>
      <c r="C63" s="68">
        <v>0.625</v>
      </c>
      <c r="D63" s="68">
        <v>0.625</v>
      </c>
      <c r="E63" s="68">
        <v>0.625</v>
      </c>
      <c r="F63" s="68">
        <v>0.625</v>
      </c>
    </row>
    <row r="64" spans="1:6" x14ac:dyDescent="0.25">
      <c r="A64" s="68">
        <v>0.61458333333333304</v>
      </c>
      <c r="B64" s="68">
        <v>0.63541666666666696</v>
      </c>
      <c r="C64" s="68">
        <v>0.63541666666666696</v>
      </c>
      <c r="D64" s="68">
        <v>0.63541666666666696</v>
      </c>
      <c r="E64" s="68">
        <v>0.63541666666666696</v>
      </c>
      <c r="F64" s="68">
        <v>0.63541666666666696</v>
      </c>
    </row>
    <row r="65" spans="1:6" x14ac:dyDescent="0.25">
      <c r="A65" s="68">
        <v>0.625</v>
      </c>
      <c r="B65" s="68">
        <v>0.64583333333333304</v>
      </c>
      <c r="C65" s="68">
        <v>0.64583333333333304</v>
      </c>
      <c r="D65" s="68">
        <v>0.64583333333333304</v>
      </c>
      <c r="E65" s="68">
        <v>0.64583333333333304</v>
      </c>
      <c r="F65" s="68">
        <v>0.64583333333333304</v>
      </c>
    </row>
    <row r="66" spans="1:6" x14ac:dyDescent="0.25">
      <c r="A66" s="68">
        <v>0.63541666666666696</v>
      </c>
      <c r="B66" s="68">
        <v>0.65625</v>
      </c>
      <c r="C66" s="68">
        <v>0.65625</v>
      </c>
      <c r="D66" s="68">
        <v>0.65625</v>
      </c>
      <c r="E66" s="68">
        <v>0.65625</v>
      </c>
      <c r="F66" s="68">
        <v>0.65625</v>
      </c>
    </row>
    <row r="67" spans="1:6" x14ac:dyDescent="0.25">
      <c r="A67" s="68">
        <v>0.64583333333333304</v>
      </c>
      <c r="B67" s="68">
        <v>0.66666666666666696</v>
      </c>
      <c r="C67" s="68">
        <v>0.66666666666666696</v>
      </c>
      <c r="D67" s="68">
        <v>0.66666666666666696</v>
      </c>
      <c r="E67" s="68">
        <v>0.66666666666666696</v>
      </c>
      <c r="F67" s="68">
        <v>0.66666666666666696</v>
      </c>
    </row>
    <row r="68" spans="1:6" x14ac:dyDescent="0.25">
      <c r="A68" s="68">
        <v>0.65625</v>
      </c>
      <c r="B68" s="68">
        <v>0.67708333333333304</v>
      </c>
      <c r="C68" s="68">
        <v>0.67708333333333304</v>
      </c>
      <c r="D68" s="68">
        <v>0.67708333333333304</v>
      </c>
      <c r="E68" s="68">
        <v>0.67708333333333304</v>
      </c>
      <c r="F68" s="68">
        <v>0.67708333333333304</v>
      </c>
    </row>
    <row r="69" spans="1:6" x14ac:dyDescent="0.25">
      <c r="A69" s="68">
        <v>0.66666666666666696</v>
      </c>
      <c r="B69" s="68">
        <v>0.6875</v>
      </c>
      <c r="C69" s="68">
        <v>0.6875</v>
      </c>
      <c r="D69" s="68">
        <v>0.6875</v>
      </c>
      <c r="E69" s="68">
        <v>0.6875</v>
      </c>
      <c r="F69" s="68">
        <v>0.6875</v>
      </c>
    </row>
    <row r="70" spans="1:6" x14ac:dyDescent="0.25">
      <c r="A70" s="68">
        <v>0.67708333333333304</v>
      </c>
      <c r="B70" s="68">
        <v>0.69791666666666596</v>
      </c>
      <c r="C70" s="68">
        <v>0.69791666666666596</v>
      </c>
      <c r="D70" s="68">
        <v>0.69791666666666596</v>
      </c>
      <c r="E70" s="68">
        <v>0.69791666666666596</v>
      </c>
      <c r="F70" s="68">
        <v>0.69791666666666596</v>
      </c>
    </row>
    <row r="71" spans="1:6" x14ac:dyDescent="0.25">
      <c r="A71" s="68">
        <v>0.6875</v>
      </c>
      <c r="B71" s="68">
        <v>0.70833333333333304</v>
      </c>
      <c r="C71" s="68">
        <v>0.70833333333333304</v>
      </c>
      <c r="D71" s="68">
        <v>0.70833333333333304</v>
      </c>
      <c r="E71" s="68">
        <v>0.70833333333333304</v>
      </c>
      <c r="F71" s="68">
        <v>0.70833333333333304</v>
      </c>
    </row>
    <row r="72" spans="1:6" x14ac:dyDescent="0.25">
      <c r="A72" s="68">
        <v>0.69791666666666596</v>
      </c>
      <c r="B72" s="68">
        <v>0.71875</v>
      </c>
      <c r="C72" s="68">
        <v>0.71875</v>
      </c>
      <c r="D72" s="68">
        <v>0.71875</v>
      </c>
      <c r="E72" s="68">
        <v>0.71875</v>
      </c>
      <c r="F72" s="68">
        <v>0.71875</v>
      </c>
    </row>
    <row r="73" spans="1:6" x14ac:dyDescent="0.25">
      <c r="A73" s="68">
        <v>0.70833333333333304</v>
      </c>
      <c r="B73" s="68">
        <v>0.72916666666666696</v>
      </c>
      <c r="C73" s="68">
        <v>0.72916666666666696</v>
      </c>
      <c r="D73" s="68">
        <v>0.72916666666666696</v>
      </c>
      <c r="E73" s="68">
        <v>0.72916666666666696</v>
      </c>
      <c r="F73" s="68">
        <v>0.72916666666666696</v>
      </c>
    </row>
    <row r="74" spans="1:6" x14ac:dyDescent="0.25">
      <c r="A74" s="68">
        <v>0.71875</v>
      </c>
      <c r="B74" s="68">
        <v>0.73958333333333304</v>
      </c>
      <c r="C74" s="68">
        <v>0.73958333333333304</v>
      </c>
      <c r="D74" s="68">
        <v>0.73958333333333304</v>
      </c>
      <c r="E74" s="68">
        <v>0.73958333333333304</v>
      </c>
      <c r="F74" s="68">
        <v>0.73958333333333304</v>
      </c>
    </row>
    <row r="75" spans="1:6" x14ac:dyDescent="0.25">
      <c r="A75" s="68">
        <v>0.72916666666666696</v>
      </c>
      <c r="B75" s="68">
        <v>0.75</v>
      </c>
      <c r="C75" s="68">
        <v>0.75</v>
      </c>
      <c r="D75" s="68">
        <v>0.75</v>
      </c>
      <c r="E75" s="68">
        <v>0.75</v>
      </c>
      <c r="F75" s="68">
        <v>0.75</v>
      </c>
    </row>
    <row r="76" spans="1:6" x14ac:dyDescent="0.25">
      <c r="A76" s="68">
        <v>0.73958333333333304</v>
      </c>
      <c r="B76" s="68">
        <v>0.76041666666666696</v>
      </c>
      <c r="C76" s="68">
        <v>0.76041666666666696</v>
      </c>
      <c r="D76" s="68">
        <v>0.76041666666666696</v>
      </c>
      <c r="E76" s="68">
        <v>0.76041666666666696</v>
      </c>
      <c r="F76" s="68">
        <v>0.76041666666666696</v>
      </c>
    </row>
    <row r="77" spans="1:6" x14ac:dyDescent="0.25">
      <c r="A77" s="68">
        <v>0.75</v>
      </c>
      <c r="B77" s="68">
        <v>0.77083333333333304</v>
      </c>
      <c r="C77" s="68">
        <v>0.77083333333333304</v>
      </c>
      <c r="D77" s="68">
        <v>0.77083333333333304</v>
      </c>
      <c r="E77" s="68">
        <v>0.77083333333333304</v>
      </c>
      <c r="F77" s="68">
        <v>0.77083333333333304</v>
      </c>
    </row>
    <row r="78" spans="1:6" x14ac:dyDescent="0.25">
      <c r="A78" s="68">
        <v>0.76041666666666696</v>
      </c>
      <c r="B78" s="68">
        <v>0.78125</v>
      </c>
      <c r="C78" s="68">
        <v>0.78125</v>
      </c>
      <c r="D78" s="68">
        <v>0.78125</v>
      </c>
      <c r="E78" s="68">
        <v>0.78125</v>
      </c>
      <c r="F78" s="68">
        <v>0.78125</v>
      </c>
    </row>
    <row r="79" spans="1:6" x14ac:dyDescent="0.25">
      <c r="A79" s="68">
        <v>0.77083333333333304</v>
      </c>
      <c r="B79" s="68">
        <v>0.79166666666666696</v>
      </c>
      <c r="C79" s="68">
        <v>0.79166666666666696</v>
      </c>
      <c r="D79" s="68">
        <v>0.79166666666666696</v>
      </c>
      <c r="E79" s="68">
        <v>0.79166666666666696</v>
      </c>
      <c r="F79" s="68">
        <v>0.79166666666666696</v>
      </c>
    </row>
    <row r="80" spans="1:6" x14ac:dyDescent="0.25">
      <c r="A80" s="68">
        <v>0.78125</v>
      </c>
      <c r="B80" s="68">
        <v>0.80208333333333304</v>
      </c>
      <c r="C80" s="68">
        <v>0.80208333333333304</v>
      </c>
      <c r="D80" s="68">
        <v>0.80208333333333304</v>
      </c>
      <c r="E80" s="68">
        <v>0.80208333333333304</v>
      </c>
      <c r="F80" s="68">
        <v>0.80208333333333304</v>
      </c>
    </row>
    <row r="81" spans="1:6" x14ac:dyDescent="0.25">
      <c r="A81" s="68">
        <v>0.79166666666666696</v>
      </c>
      <c r="B81" s="68">
        <v>0.8125</v>
      </c>
      <c r="C81" s="68">
        <v>0.8125</v>
      </c>
      <c r="D81" s="68">
        <v>0.8125</v>
      </c>
      <c r="E81" s="68">
        <v>0.8125</v>
      </c>
      <c r="F81" s="68">
        <v>0.8125</v>
      </c>
    </row>
    <row r="82" spans="1:6" x14ac:dyDescent="0.25">
      <c r="A82" s="68">
        <v>0.80208333333333304</v>
      </c>
      <c r="B82" s="68">
        <v>0.82291666666666596</v>
      </c>
      <c r="C82" s="68">
        <v>0.82291666666666596</v>
      </c>
      <c r="D82" s="68">
        <v>0.82291666666666596</v>
      </c>
      <c r="E82" s="68">
        <v>0.82291666666666596</v>
      </c>
      <c r="F82" s="68">
        <v>0.82291666666666596</v>
      </c>
    </row>
    <row r="83" spans="1:6" x14ac:dyDescent="0.25">
      <c r="A83" s="68">
        <v>0.8125</v>
      </c>
      <c r="B83" s="68">
        <v>0.83333333333333404</v>
      </c>
      <c r="C83" s="68">
        <v>0.83333333333333404</v>
      </c>
      <c r="D83" s="68">
        <v>0.83333333333333404</v>
      </c>
      <c r="E83" s="68">
        <v>0.83333333333333404</v>
      </c>
      <c r="F83" s="68">
        <v>0.83333333333333404</v>
      </c>
    </row>
    <row r="84" spans="1:6" x14ac:dyDescent="0.25">
      <c r="A84" s="68">
        <v>0.82291666666666596</v>
      </c>
      <c r="B84" s="68">
        <v>0.84375</v>
      </c>
      <c r="C84" s="68">
        <v>0.84375</v>
      </c>
      <c r="D84" s="68">
        <v>0.84375</v>
      </c>
      <c r="E84" s="68">
        <v>0.84375</v>
      </c>
      <c r="F84" s="68">
        <v>0.84375</v>
      </c>
    </row>
    <row r="85" spans="1:6" x14ac:dyDescent="0.25">
      <c r="A85" s="68">
        <v>0.83333333333333404</v>
      </c>
      <c r="B85" s="68">
        <v>0.85416666666666696</v>
      </c>
      <c r="C85" s="68">
        <v>0.85416666666666696</v>
      </c>
      <c r="D85" s="68">
        <v>0.85416666666666696</v>
      </c>
      <c r="E85" s="68">
        <v>0.85416666666666696</v>
      </c>
      <c r="F85" s="68">
        <v>0.85416666666666696</v>
      </c>
    </row>
    <row r="86" spans="1:6" x14ac:dyDescent="0.25">
      <c r="A86" s="68">
        <v>0.84375</v>
      </c>
      <c r="B86" s="68">
        <v>0.86458333333333304</v>
      </c>
      <c r="C86" s="68">
        <v>0.86458333333333304</v>
      </c>
      <c r="D86" s="68">
        <v>0.86458333333333304</v>
      </c>
      <c r="E86" s="68">
        <v>0.86458333333333304</v>
      </c>
      <c r="F86" s="68">
        <v>0.86458333333333304</v>
      </c>
    </row>
    <row r="87" spans="1:6" x14ac:dyDescent="0.25">
      <c r="A87" s="68">
        <v>0.85416666666666696</v>
      </c>
      <c r="B87" s="68">
        <v>0.875000000000001</v>
      </c>
      <c r="C87" s="68">
        <v>0.875000000000001</v>
      </c>
      <c r="D87" s="68">
        <v>0.875000000000001</v>
      </c>
      <c r="E87" s="68">
        <v>0.875000000000001</v>
      </c>
      <c r="F87" s="68">
        <v>0.875000000000001</v>
      </c>
    </row>
    <row r="88" spans="1:6" x14ac:dyDescent="0.25">
      <c r="A88" s="68">
        <v>0.86458333333333304</v>
      </c>
      <c r="B88" s="68">
        <v>0.88541666666666696</v>
      </c>
      <c r="C88" s="68">
        <v>0.88541666666666696</v>
      </c>
      <c r="D88" s="68">
        <v>0.88541666666666696</v>
      </c>
      <c r="E88" s="68">
        <v>0.88541666666666696</v>
      </c>
      <c r="F88" s="68">
        <v>0.88541666666666696</v>
      </c>
    </row>
    <row r="89" spans="1:6" x14ac:dyDescent="0.25">
      <c r="A89" s="68">
        <v>0.875000000000001</v>
      </c>
      <c r="B89" s="68">
        <v>0.89583333333333404</v>
      </c>
      <c r="C89" s="68">
        <v>0.89583333333333404</v>
      </c>
      <c r="D89" s="68">
        <v>0.89583333333333404</v>
      </c>
      <c r="E89" s="68">
        <v>0.89583333333333404</v>
      </c>
      <c r="F89" s="68">
        <v>0.89583333333333404</v>
      </c>
    </row>
    <row r="90" spans="1:6" x14ac:dyDescent="0.25">
      <c r="A90" s="68">
        <v>0.88541666666666696</v>
      </c>
      <c r="B90" s="68">
        <v>0.90625</v>
      </c>
      <c r="C90" s="68">
        <v>0.90625</v>
      </c>
      <c r="D90" s="68">
        <v>0.90625</v>
      </c>
      <c r="E90" s="68">
        <v>0.90625</v>
      </c>
      <c r="F90" s="68">
        <v>0.90625</v>
      </c>
    </row>
    <row r="91" spans="1:6" x14ac:dyDescent="0.25">
      <c r="A91" s="68">
        <v>0.89583333333333404</v>
      </c>
      <c r="B91" s="68">
        <v>0.91666666666666696</v>
      </c>
      <c r="C91" s="68">
        <v>0.91666666666666696</v>
      </c>
      <c r="D91" s="68">
        <v>0.91666666666666696</v>
      </c>
      <c r="E91" s="68">
        <v>0.91666666666666696</v>
      </c>
      <c r="F91" s="68">
        <v>0.91666666666666696</v>
      </c>
    </row>
    <row r="92" spans="1:6" x14ac:dyDescent="0.25">
      <c r="A92" s="68">
        <v>0.90625</v>
      </c>
      <c r="B92" s="68">
        <v>0.92708333333333304</v>
      </c>
      <c r="C92" s="68">
        <v>0.92708333333333304</v>
      </c>
      <c r="D92" s="68">
        <v>0.92708333333333304</v>
      </c>
      <c r="E92" s="68">
        <v>0.92708333333333304</v>
      </c>
      <c r="F92" s="68">
        <v>0.92708333333333304</v>
      </c>
    </row>
    <row r="93" spans="1:6" x14ac:dyDescent="0.25">
      <c r="A93" s="68">
        <v>0.91666666666666696</v>
      </c>
      <c r="B93" s="68">
        <v>0.9375</v>
      </c>
      <c r="C93" s="68">
        <v>0.9375</v>
      </c>
      <c r="D93" s="68">
        <v>0.9375</v>
      </c>
      <c r="E93" s="68">
        <v>0.9375</v>
      </c>
      <c r="F93" s="68">
        <v>0.9375</v>
      </c>
    </row>
    <row r="94" spans="1:6" x14ac:dyDescent="0.25">
      <c r="A94" s="68">
        <v>0.92708333333333304</v>
      </c>
      <c r="B94" s="68">
        <v>0.94791666666666596</v>
      </c>
      <c r="C94" s="68">
        <v>0.94791666666666596</v>
      </c>
      <c r="D94" s="68">
        <v>0.94791666666666596</v>
      </c>
      <c r="E94" s="68">
        <v>0.94791666666666596</v>
      </c>
      <c r="F94" s="68">
        <v>0.94791666666666596</v>
      </c>
    </row>
    <row r="95" spans="1:6" x14ac:dyDescent="0.25">
      <c r="A95" s="68">
        <v>0.9375</v>
      </c>
      <c r="B95" s="68">
        <v>0.95833333333333404</v>
      </c>
      <c r="C95" s="68">
        <v>0.95833333333333404</v>
      </c>
      <c r="D95" s="68">
        <v>0.95833333333333404</v>
      </c>
      <c r="E95" s="68">
        <v>0.95833333333333404</v>
      </c>
      <c r="F95" s="68">
        <v>0.95833333333333404</v>
      </c>
    </row>
    <row r="96" spans="1:6" x14ac:dyDescent="0.25">
      <c r="A96" s="68">
        <v>0.94791666666666596</v>
      </c>
      <c r="B96" s="68">
        <v>0.96875</v>
      </c>
      <c r="C96" s="68">
        <v>0.96875</v>
      </c>
      <c r="D96" s="68">
        <v>0.96875</v>
      </c>
      <c r="E96" s="68">
        <v>0.96875</v>
      </c>
      <c r="F96" s="68">
        <v>0.96875</v>
      </c>
    </row>
    <row r="97" spans="1:6" x14ac:dyDescent="0.25">
      <c r="A97" s="68">
        <v>0.95833333333333404</v>
      </c>
      <c r="B97" s="68">
        <v>0.97916666666666696</v>
      </c>
      <c r="C97" s="68">
        <v>0.97916666666666696</v>
      </c>
      <c r="D97" s="68">
        <v>0.97916666666666696</v>
      </c>
      <c r="E97" s="68">
        <v>0.97916666666666696</v>
      </c>
      <c r="F97" s="68">
        <v>0.97916666666666696</v>
      </c>
    </row>
    <row r="98" spans="1:6" x14ac:dyDescent="0.25">
      <c r="A98" s="68">
        <v>0.96875</v>
      </c>
      <c r="B98" s="68">
        <v>0.98958333333333304</v>
      </c>
      <c r="C98" s="68">
        <v>0.98958333333333304</v>
      </c>
      <c r="D98" s="68">
        <v>0.98958333333333304</v>
      </c>
      <c r="E98" s="68">
        <v>0.98958333333333304</v>
      </c>
      <c r="F98" s="68">
        <v>0.98958333333333304</v>
      </c>
    </row>
    <row r="99" spans="1:6" x14ac:dyDescent="0.25">
      <c r="A99" s="68">
        <v>0.97916666666666696</v>
      </c>
    </row>
    <row r="100" spans="1:6" x14ac:dyDescent="0.25">
      <c r="A100" s="68">
        <v>0.98958333333333304</v>
      </c>
    </row>
  </sheetData>
  <sortState ref="A3:A110">
    <sortCondition ref="A3:A11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Time Report</vt:lpstr>
      <vt:lpstr>Sheet2</vt:lpstr>
      <vt:lpstr>List</vt:lpstr>
      <vt:lpstr>'Time Report'!Print_Area</vt:lpstr>
    </vt:vector>
  </TitlesOfParts>
  <Company>SUNY ESF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ebrown</dc:creator>
  <cp:lastModifiedBy>Admin</cp:lastModifiedBy>
  <cp:lastPrinted>2016-01-11T17:12:55Z</cp:lastPrinted>
  <dcterms:created xsi:type="dcterms:W3CDTF">2010-07-30T15:06:24Z</dcterms:created>
  <dcterms:modified xsi:type="dcterms:W3CDTF">2020-01-23T18:30:54Z</dcterms:modified>
</cp:coreProperties>
</file>